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520" windowHeight="11640" tabRatio="837"/>
  </bookViews>
  <sheets>
    <sheet name="I. ЗВІТ" sheetId="20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_123Graph_XGRAPH3" hidden="1">[1]GDP!#REF!</definedName>
    <definedName name="aa">'[2]1993'!$A$1:$IV$3,'[2]1993'!$A$1:$A$65536</definedName>
    <definedName name="ad">'[3]МТР Газ України'!$B$1</definedName>
    <definedName name="as">'[4]МТР Газ України'!$B$1</definedName>
    <definedName name="asdf">[5]Inform!$E$6</definedName>
    <definedName name="asdfg">[5]Inform!$F$2</definedName>
    <definedName name="BuiltIn_Print_Area___1___1">#REF!</definedName>
    <definedName name="ClDate">[6]Inform!$E$6</definedName>
    <definedName name="ClDate_21">[7]Inform!$E$6</definedName>
    <definedName name="ClDate_25">[7]Inform!$E$6</definedName>
    <definedName name="ClDate_6">[8]Inform!$E$6</definedName>
    <definedName name="CompName">[6]Inform!$F$2</definedName>
    <definedName name="CompName_21">[7]Inform!$F$2</definedName>
    <definedName name="CompName_25">[7]Inform!$F$2</definedName>
    <definedName name="CompName_6">[8]Inform!$F$2</definedName>
    <definedName name="CompNameE">[6]Inform!$G$2</definedName>
    <definedName name="CompNameE_21">[7]Inform!$G$2</definedName>
    <definedName name="CompNameE_25">[7]Inform!$G$2</definedName>
    <definedName name="CompNameE_6">[8]Inform!$G$2</definedName>
    <definedName name="Cost_Category_National_ID">#REF!</definedName>
    <definedName name="Cе511">#REF!</definedName>
    <definedName name="d">'[9]МТР Газ України'!$B$4</definedName>
    <definedName name="dCPIb">[10]попер_роз!#REF!</definedName>
    <definedName name="dPPIb">[10]попер_роз!#REF!</definedName>
    <definedName name="ds">'[11]7  Інші витрати'!#REF!</definedName>
    <definedName name="Fact_Type_ID">#REF!</definedName>
    <definedName name="G">'[12]МТР Газ України'!$B$1</definedName>
    <definedName name="ij1sssss">'[13]7  Інші витрати'!#REF!</definedName>
    <definedName name="LastItem">[14]Лист1!$A$1</definedName>
    <definedName name="Load">'[15]МТР Газ України'!$B$4</definedName>
    <definedName name="Load_ID">'[16]МТР Газ України'!$B$4</definedName>
    <definedName name="Load_ID_10">'[17]7  Інші витрати'!#REF!</definedName>
    <definedName name="Load_ID_11">'[18]МТР Газ України'!$B$4</definedName>
    <definedName name="Load_ID_12">'[18]МТР Газ України'!$B$4</definedName>
    <definedName name="Load_ID_13">'[18]МТР Газ України'!$B$4</definedName>
    <definedName name="Load_ID_14">'[18]МТР Газ України'!$B$4</definedName>
    <definedName name="Load_ID_15">'[18]МТР Газ України'!$B$4</definedName>
    <definedName name="Load_ID_16">'[18]МТР Газ України'!$B$4</definedName>
    <definedName name="Load_ID_17">'[18]МТР Газ України'!$B$4</definedName>
    <definedName name="Load_ID_18">'[19]МТР Газ України'!$B$4</definedName>
    <definedName name="Load_ID_19">'[20]МТР Газ України'!$B$4</definedName>
    <definedName name="Load_ID_20">'[19]МТР Газ України'!$B$4</definedName>
    <definedName name="Load_ID_200">'[15]МТР Газ України'!$B$4</definedName>
    <definedName name="Load_ID_21">'[21]МТР Газ України'!$B$4</definedName>
    <definedName name="Load_ID_23">'[20]МТР Газ України'!$B$4</definedName>
    <definedName name="Load_ID_25">'[21]МТР Газ України'!$B$4</definedName>
    <definedName name="Load_ID_542">'[22]МТР Газ України'!$B$4</definedName>
    <definedName name="Load_ID_6">'[18]МТР Газ України'!$B$4</definedName>
    <definedName name="OpDate">[6]Inform!$E$5</definedName>
    <definedName name="OpDate_21">[7]Inform!$E$5</definedName>
    <definedName name="OpDate_25">[7]Inform!$E$5</definedName>
    <definedName name="OpDate_6">[8]Inform!$E$5</definedName>
    <definedName name="QR">[23]Inform!$E$5</definedName>
    <definedName name="qw">[5]Inform!$E$5</definedName>
    <definedName name="qwert">[5]Inform!$G$2</definedName>
    <definedName name="qwerty">'[4]МТР Газ України'!$B$4</definedName>
    <definedName name="ShowFil">[14]!ShowFil</definedName>
    <definedName name="SU_ID">#REF!</definedName>
    <definedName name="Time_ID">'[16]МТР Газ України'!$B$1</definedName>
    <definedName name="Time_ID_10">'[17]7  Інші витрати'!#REF!</definedName>
    <definedName name="Time_ID_11">'[18]МТР Газ України'!$B$1</definedName>
    <definedName name="Time_ID_12">'[18]МТР Газ України'!$B$1</definedName>
    <definedName name="Time_ID_13">'[18]МТР Газ України'!$B$1</definedName>
    <definedName name="Time_ID_14">'[18]МТР Газ України'!$B$1</definedName>
    <definedName name="Time_ID_15">'[18]МТР Газ України'!$B$1</definedName>
    <definedName name="Time_ID_16">'[18]МТР Газ України'!$B$1</definedName>
    <definedName name="Time_ID_17">'[18]МТР Газ України'!$B$1</definedName>
    <definedName name="Time_ID_18">'[19]МТР Газ України'!$B$1</definedName>
    <definedName name="Time_ID_19">'[20]МТР Газ України'!$B$1</definedName>
    <definedName name="Time_ID_20">'[19]МТР Газ України'!$B$1</definedName>
    <definedName name="Time_ID_21">'[21]МТР Газ України'!$B$1</definedName>
    <definedName name="Time_ID_23">'[20]МТР Газ України'!$B$1</definedName>
    <definedName name="Time_ID_25">'[21]МТР Газ України'!$B$1</definedName>
    <definedName name="Time_ID_6">'[18]МТР Газ України'!$B$1</definedName>
    <definedName name="Time_ID0">'[16]МТР Газ України'!$F$1</definedName>
    <definedName name="Time_ID0_10">'[17]7  Інші витрати'!#REF!</definedName>
    <definedName name="Time_ID0_11">'[18]МТР Газ України'!$F$1</definedName>
    <definedName name="Time_ID0_12">'[18]МТР Газ України'!$F$1</definedName>
    <definedName name="Time_ID0_13">'[18]МТР Газ України'!$F$1</definedName>
    <definedName name="Time_ID0_14">'[18]МТР Газ України'!$F$1</definedName>
    <definedName name="Time_ID0_15">'[18]МТР Газ України'!$F$1</definedName>
    <definedName name="Time_ID0_16">'[18]МТР Газ України'!$F$1</definedName>
    <definedName name="Time_ID0_17">'[18]МТР Газ України'!$F$1</definedName>
    <definedName name="Time_ID0_18">'[19]МТР Газ України'!$F$1</definedName>
    <definedName name="Time_ID0_19">'[20]МТР Газ України'!$F$1</definedName>
    <definedName name="Time_ID0_20">'[19]МТР Газ України'!$F$1</definedName>
    <definedName name="Time_ID0_21">'[21]МТР Газ України'!$F$1</definedName>
    <definedName name="Time_ID0_23">'[20]МТР Газ України'!$F$1</definedName>
    <definedName name="Time_ID0_25">'[21]МТР Газ України'!$F$1</definedName>
    <definedName name="Time_ID0_6">'[18]МТР Газ України'!$F$1</definedName>
    <definedName name="ttttttt">#REF!</definedName>
    <definedName name="Unit">[6]Inform!$E$38</definedName>
    <definedName name="Unit_21">[7]Inform!$E$38</definedName>
    <definedName name="Unit_25">[7]Inform!$E$38</definedName>
    <definedName name="Unit_6">[8]Inform!$E$38</definedName>
    <definedName name="WQER">'[24]МТР Газ України'!$B$4</definedName>
    <definedName name="wr">'[24]МТР Газ України'!$B$4</definedName>
    <definedName name="yyyy">#REF!</definedName>
    <definedName name="zx">'[4]МТР Газ України'!$F$1</definedName>
    <definedName name="zxc">[5]Inform!$E$38</definedName>
    <definedName name="а">'[13]7  Інші витрати'!#REF!</definedName>
    <definedName name="ав">#REF!</definedName>
    <definedName name="аен">'[24]МТР Газ України'!$B$4</definedName>
    <definedName name="_xlnm.Database">'[25]Ener '!$A$1:$G$2645</definedName>
    <definedName name="в">'[26]МТР Газ України'!$F$1</definedName>
    <definedName name="ватт">'[27]БАЗА  '!#REF!</definedName>
    <definedName name="Д">'[15]МТР Газ України'!$B$4</definedName>
    <definedName name="е">#REF!</definedName>
    <definedName name="є">#REF!</definedName>
    <definedName name="_xlnm.Print_Titles" localSheetId="0">'I. ЗВІТ'!$23:$24</definedName>
    <definedName name="Заголовки_для_печати_МИ">'[28]1993'!$A$1:$IV$3,'[28]1993'!$A$1:$A$65536</definedName>
    <definedName name="і">[29]Inform!$F$2</definedName>
    <definedName name="ів">#REF!</definedName>
    <definedName name="ів___0">#REF!</definedName>
    <definedName name="ів_22">#REF!</definedName>
    <definedName name="ів_26">#REF!</definedName>
    <definedName name="іваіа">'[30]7  Інші витрати'!#REF!</definedName>
    <definedName name="іваф">#REF!</definedName>
    <definedName name="івів">'[12]МТР Газ України'!$B$1</definedName>
    <definedName name="іцу">[23]Inform!$G$2</definedName>
    <definedName name="йуц">#REF!</definedName>
    <definedName name="йцу">#REF!</definedName>
    <definedName name="йцуйй">#REF!</definedName>
    <definedName name="йцукц">'[30]7  Інші витрати'!#REF!</definedName>
    <definedName name="КЕ">#REF!</definedName>
    <definedName name="КЕ___0">#REF!</definedName>
    <definedName name="КЕ_22">#REF!</definedName>
    <definedName name="КЕ_26">#REF!</definedName>
    <definedName name="кен">#REF!</definedName>
    <definedName name="л">#REF!</definedName>
    <definedName name="п">'[13]7  Інші витрати'!#REF!</definedName>
    <definedName name="пдв">'[15]МТР Газ України'!$B$4</definedName>
    <definedName name="пдв_утг">'[15]МТР Газ України'!$F$1</definedName>
    <definedName name="План">#REF!</definedName>
    <definedName name="Порівняльний_розрахунок_ціни_природного_газу__що_експортується____________________________________________________________________________________________________________________НАК__Нафтогаз_України___у_2005_році.">#REF!</definedName>
    <definedName name="ппп">[31]Inform!$E$6</definedName>
    <definedName name="р">#REF!</definedName>
    <definedName name="т">[32]Inform!$E$6</definedName>
    <definedName name="тариф">[33]Inform!$G$2</definedName>
    <definedName name="уйцукйцуйу">#REF!</definedName>
    <definedName name="уке">[34]Inform!$G$2</definedName>
    <definedName name="УТГ">'[15]МТР Газ України'!$B$4</definedName>
    <definedName name="фів">'[24]МТР Газ України'!$B$4</definedName>
    <definedName name="фіваіф">'[30]7  Інші витрати'!#REF!</definedName>
    <definedName name="фф">'[26]МТР Газ України'!$F$1</definedName>
    <definedName name="ц">'[13]7  Інші витрати'!#REF!</definedName>
    <definedName name="ччч">'[35]БАЗА  '!#REF!</definedName>
    <definedName name="ш">#REF!</definedName>
  </definedNames>
  <calcPr calcId="144525"/>
</workbook>
</file>

<file path=xl/calcChain.xml><?xml version="1.0" encoding="utf-8"?>
<calcChain xmlns="http://schemas.openxmlformats.org/spreadsheetml/2006/main">
  <c r="D72" i="20" l="1"/>
  <c r="G71" i="20"/>
  <c r="F71" i="20"/>
  <c r="G44" i="20"/>
  <c r="G45" i="20"/>
  <c r="G46" i="20"/>
  <c r="G47" i="20"/>
  <c r="G48" i="20"/>
  <c r="G49" i="20"/>
  <c r="G51" i="20"/>
  <c r="G52" i="20"/>
  <c r="G53" i="20"/>
  <c r="G54" i="20"/>
  <c r="G56" i="20"/>
  <c r="G59" i="20"/>
  <c r="F44" i="20"/>
  <c r="F45" i="20"/>
  <c r="F46" i="20"/>
  <c r="F47" i="20"/>
  <c r="F48" i="20"/>
  <c r="F49" i="20"/>
  <c r="F51" i="20"/>
  <c r="F52" i="20"/>
  <c r="F53" i="20"/>
  <c r="F54" i="20"/>
  <c r="F56" i="20"/>
  <c r="F59" i="20"/>
  <c r="G31" i="20"/>
  <c r="G32" i="20"/>
  <c r="G34" i="20"/>
  <c r="G35" i="20"/>
  <c r="G37" i="20"/>
  <c r="G38" i="20"/>
  <c r="G39" i="20"/>
  <c r="G40" i="20"/>
  <c r="F31" i="20"/>
  <c r="F32" i="20"/>
  <c r="F34" i="20"/>
  <c r="F35" i="20"/>
  <c r="F37" i="20"/>
  <c r="F38" i="20"/>
  <c r="F39" i="20"/>
  <c r="F40" i="20"/>
  <c r="D57" i="20"/>
  <c r="C57" i="20"/>
  <c r="D33" i="20"/>
  <c r="E33" i="20"/>
  <c r="C33" i="20"/>
  <c r="F29" i="20"/>
  <c r="E63" i="20"/>
  <c r="E64" i="20"/>
  <c r="E65" i="20"/>
  <c r="E50" i="20"/>
  <c r="E57" i="20"/>
  <c r="E72" i="20"/>
  <c r="F72" i="20" s="1"/>
  <c r="E28" i="20"/>
  <c r="E30" i="20"/>
  <c r="C28" i="20"/>
  <c r="C30" i="20"/>
  <c r="C70" i="20"/>
  <c r="G70" i="20" s="1"/>
  <c r="C50" i="20"/>
  <c r="C72" i="20"/>
  <c r="G43" i="20"/>
  <c r="C63" i="20"/>
  <c r="C64" i="20"/>
  <c r="C65" i="20"/>
  <c r="G65" i="20" s="1"/>
  <c r="G29" i="20"/>
  <c r="D28" i="20"/>
  <c r="D30" i="20"/>
  <c r="D70" i="20"/>
  <c r="F70" i="20" s="1"/>
  <c r="D50" i="20"/>
  <c r="F43" i="20"/>
  <c r="D63" i="20"/>
  <c r="D64" i="20"/>
  <c r="D65" i="20"/>
  <c r="F57" i="20" l="1"/>
  <c r="G50" i="20"/>
  <c r="D67" i="20"/>
  <c r="D68" i="20" s="1"/>
  <c r="G64" i="20"/>
  <c r="G33" i="20"/>
  <c r="G72" i="20"/>
  <c r="F33" i="20"/>
  <c r="G28" i="20"/>
  <c r="G57" i="20"/>
  <c r="F63" i="20"/>
  <c r="F50" i="20"/>
  <c r="E61" i="20"/>
  <c r="F28" i="20"/>
  <c r="G63" i="20"/>
  <c r="C61" i="20"/>
  <c r="D61" i="20"/>
  <c r="D91" i="20" s="1"/>
  <c r="C41" i="20"/>
  <c r="C90" i="20" s="1"/>
  <c r="G30" i="20"/>
  <c r="E41" i="20"/>
  <c r="F65" i="20"/>
  <c r="D41" i="20"/>
  <c r="D90" i="20" s="1"/>
  <c r="C67" i="20"/>
  <c r="C68" i="20" s="1"/>
  <c r="E67" i="20"/>
  <c r="F30" i="20"/>
  <c r="F64" i="20"/>
  <c r="G41" i="20" l="1"/>
  <c r="F41" i="20"/>
  <c r="F61" i="20"/>
  <c r="G61" i="20"/>
  <c r="E68" i="20"/>
  <c r="G68" i="20" s="1"/>
  <c r="G67" i="20"/>
  <c r="C91" i="20"/>
  <c r="C92" i="20" s="1"/>
  <c r="D92" i="20"/>
  <c r="E90" i="20"/>
  <c r="F67" i="20"/>
  <c r="E91" i="20" l="1"/>
  <c r="G91" i="20" s="1"/>
  <c r="F68" i="20"/>
  <c r="G90" i="20"/>
  <c r="F90" i="20"/>
  <c r="E92" i="20" l="1"/>
  <c r="F91" i="20"/>
</calcChain>
</file>

<file path=xl/sharedStrings.xml><?xml version="1.0" encoding="utf-8"?>
<sst xmlns="http://schemas.openxmlformats.org/spreadsheetml/2006/main" count="126" uniqueCount="122">
  <si>
    <t>капітальне будівництво</t>
  </si>
  <si>
    <t>придбання (виготовлення) основних засобів</t>
  </si>
  <si>
    <t>придбання (створення) нематеріальних активів</t>
  </si>
  <si>
    <t xml:space="preserve">Місцезнаходження  </t>
  </si>
  <si>
    <t xml:space="preserve">Телефон </t>
  </si>
  <si>
    <t xml:space="preserve">Підприємство  </t>
  </si>
  <si>
    <t xml:space="preserve">Організаційно-правова форма </t>
  </si>
  <si>
    <t xml:space="preserve">Вид економічної діяльності    </t>
  </si>
  <si>
    <t xml:space="preserve">Галузь     </t>
  </si>
  <si>
    <t>Усього доходів</t>
  </si>
  <si>
    <t>Територія</t>
  </si>
  <si>
    <t>Форма власності</t>
  </si>
  <si>
    <t>придбання (виготовлення) інших необоротних матеріальних активів</t>
  </si>
  <si>
    <t>модернізація, модифікація (добудова, дообладнання, реконструкція) основних засобів</t>
  </si>
  <si>
    <t>Усього витрат</t>
  </si>
  <si>
    <t>капітальний ремонт</t>
  </si>
  <si>
    <t>Інші витрати (розшифрувати)</t>
  </si>
  <si>
    <t>Керівник</t>
  </si>
  <si>
    <t>Х</t>
  </si>
  <si>
    <t>Одиниця виміру, грн.</t>
  </si>
  <si>
    <t>I. Фінансові результати</t>
  </si>
  <si>
    <t>Амортизація</t>
  </si>
  <si>
    <t>Капітальні інвестиції, усього, у тому числі:</t>
  </si>
  <si>
    <t>Доходи і витрати від операційної діяльності (деталізація)</t>
  </si>
  <si>
    <t>доходи з місцевого бюджету цільового фінансування по капітальних видатках</t>
  </si>
  <si>
    <t>ІІІ. Інвестиційна діяльність</t>
  </si>
  <si>
    <t>IV. Додаткова інформація</t>
  </si>
  <si>
    <t>Податкова заборгованість</t>
  </si>
  <si>
    <t>ІV. Фінансова діяльність</t>
  </si>
  <si>
    <t>Доходи від інвестиційної діяльності, у т.ч.:</t>
  </si>
  <si>
    <t>Доходи від фінансової діяльності за зобов’язаннями, у т. ч.:</t>
  </si>
  <si>
    <t xml:space="preserve">кредити </t>
  </si>
  <si>
    <t>позики</t>
  </si>
  <si>
    <t>депозити</t>
  </si>
  <si>
    <t>Інші надходження (розшифрувати)</t>
  </si>
  <si>
    <t>Витрати від фінансової діяльності за зобов’язаннями, у т. ч.:</t>
  </si>
  <si>
    <t>Штатна чисельність працівників</t>
  </si>
  <si>
    <t>Заборгованість перед працівниками за заробітною платою</t>
  </si>
  <si>
    <t>Заробітна плата</t>
  </si>
  <si>
    <t>Нарахування на оплату праці</t>
  </si>
  <si>
    <t>Предмети, матеріали, обладнання та інвентар</t>
  </si>
  <si>
    <t>Медикаменти та перев'язувальні матеріали</t>
  </si>
  <si>
    <t>Продукти харчування</t>
  </si>
  <si>
    <t>Оплата послуг (крім комунальних)</t>
  </si>
  <si>
    <t>Видатки на відрядження</t>
  </si>
  <si>
    <t>Оплата теплопостачання</t>
  </si>
  <si>
    <t>Оплата водопостачання та водовідведення</t>
  </si>
  <si>
    <t>Оплата електроенергії</t>
  </si>
  <si>
    <t>Оплата інших енергоносіїв</t>
  </si>
  <si>
    <t>Окремі заходи по реалізації державних (регіональних) програм, не віднесені до заходів розвитку</t>
  </si>
  <si>
    <t>Оплата комунальних послуг та енергоносіїв, в тому числі:</t>
  </si>
  <si>
    <t>Соціальне забезпечення</t>
  </si>
  <si>
    <t>Інші поточні видатки</t>
  </si>
  <si>
    <t>Інші доходи від операційної діяльності, в т.ч.:</t>
  </si>
  <si>
    <t>ІІ. Елементи операційних витрат</t>
  </si>
  <si>
    <t>Матеріальні затрати</t>
  </si>
  <si>
    <t>Витрати на оплату праці</t>
  </si>
  <si>
    <t>Відрахування на соціальні заходи</t>
  </si>
  <si>
    <t>Інші операційні витрати</t>
  </si>
  <si>
    <t>Разом (сума рядків 400 - 440)</t>
  </si>
  <si>
    <t>Вартість основних засобів</t>
  </si>
  <si>
    <t>Дебіторська заборгованість</t>
  </si>
  <si>
    <t>Кредиторська заборгованість</t>
  </si>
  <si>
    <t>комунальна</t>
  </si>
  <si>
    <t>Охорона здоров'я</t>
  </si>
  <si>
    <t>Інші операційні витрати (розшифрувати*)Податки</t>
  </si>
  <si>
    <t>Дохід (виручка) від реалізації продукції (товарів, робіт, послуг),  в т.ч.</t>
  </si>
  <si>
    <t>за рахунок коштів від НСЗУ</t>
  </si>
  <si>
    <t>Дохід з місцевого бюджету за програмою підтримки, в т.ч.</t>
  </si>
  <si>
    <t>на оплату комунальних послуг та енергоносіїв</t>
  </si>
  <si>
    <t>86.22</t>
  </si>
  <si>
    <t>Надходження відсотків від банку за тимчасове користування коштами</t>
  </si>
  <si>
    <t>01992624</t>
  </si>
  <si>
    <r>
      <t xml:space="preserve">Орган державного управління  </t>
    </r>
    <r>
      <rPr>
        <i/>
        <sz val="16"/>
        <rFont val="Times New Roman"/>
        <family val="1"/>
        <charset val="204"/>
      </rPr>
      <t xml:space="preserve"> </t>
    </r>
  </si>
  <si>
    <t>(067)3705515</t>
  </si>
  <si>
    <t>план</t>
  </si>
  <si>
    <t>виконання,   %</t>
  </si>
  <si>
    <t>на фінансування місцевих програм</t>
  </si>
  <si>
    <t>Нерозподілені доходи. (Залишок коштів на початок року)</t>
  </si>
  <si>
    <t>Нерозподілені доходи. (Залишок коштів на кінець періоду)</t>
  </si>
  <si>
    <t>Компенсація за комунальні платежі від орендарів</t>
  </si>
  <si>
    <t>Витрати</t>
  </si>
  <si>
    <t>Повернення коштів до бюджету за відшкодування, за минулий рік, комунальних витрат орендарями</t>
  </si>
  <si>
    <t xml:space="preserve">Комунальне некомерційне підприємство "Рахівська районна лікарня "  Рахівської міської ради, Закарпатської області </t>
  </si>
  <si>
    <t>Разом (сума рядків 100,110,120,130, )</t>
  </si>
  <si>
    <t>Разом (сума рядків 200 - 300)</t>
  </si>
  <si>
    <t>Найменування показника</t>
  </si>
  <si>
    <t>Код рядка</t>
  </si>
  <si>
    <t>План на рік</t>
  </si>
  <si>
    <t>виконання до річного плану ,   %</t>
  </si>
  <si>
    <t>Благодійні  внески</t>
  </si>
  <si>
    <t>Дохід від операційної оренди активів</t>
  </si>
  <si>
    <t>Дохід від платних послуг</t>
  </si>
  <si>
    <t xml:space="preserve"> Відшкодування  з місцевого бюджету на оплату  комунальних послуг та енергоносіїв за ВПО </t>
  </si>
  <si>
    <t>фактично</t>
  </si>
  <si>
    <r>
      <t>ЗВІТ про виконання фінансового плану підприємства  станом на 01.07.2026 року</t>
    </r>
    <r>
      <rPr>
        <b/>
        <u/>
        <sz val="14"/>
        <rFont val="Times New Roman"/>
        <family val="1"/>
        <charset val="204"/>
      </rPr>
      <t xml:space="preserve"> </t>
    </r>
  </si>
  <si>
    <t>Звітний період (за перше півріччя)</t>
  </si>
  <si>
    <t>Інші доходи  ( відшкодування витрат)</t>
  </si>
  <si>
    <t xml:space="preserve"> Директор          Володимир СИМУЛИК</t>
  </si>
  <si>
    <t>КОДИ</t>
  </si>
  <si>
    <t>за ЄДРПОУ</t>
  </si>
  <si>
    <t>Комунальне  підприємство</t>
  </si>
  <si>
    <t>за КОПФГ</t>
  </si>
  <si>
    <t>Рахівський район</t>
  </si>
  <si>
    <t>за КОАТУУ</t>
  </si>
  <si>
    <t>Рахівська міська рада та її виконавчий комітет</t>
  </si>
  <si>
    <t>за СПОДУ</t>
  </si>
  <si>
    <t>за ЗКГНГ</t>
  </si>
  <si>
    <t>вулиця Карпатська ,буд.1, м.Рахів, Закарпатська обл., 90600</t>
  </si>
  <si>
    <t>Стандарти звітності П(с)БОУ</t>
  </si>
  <si>
    <t>за КВЕД</t>
  </si>
  <si>
    <t>Спеціалізована медична практика</t>
  </si>
  <si>
    <t>01009</t>
  </si>
  <si>
    <t>Стандарти звітності МСФЗ</t>
  </si>
  <si>
    <t xml:space="preserve">               </t>
  </si>
  <si>
    <t>87-ї сесії 8-го скликання</t>
  </si>
  <si>
    <t>до рішення міської ради</t>
  </si>
  <si>
    <t>Додаток</t>
  </si>
  <si>
    <t xml:space="preserve">Євген МОЛНАР </t>
  </si>
  <si>
    <t xml:space="preserve">В. п. міського голови,              </t>
  </si>
  <si>
    <t>секретар ради та виконкому</t>
  </si>
  <si>
    <t>від 10.08.2026 р. №1382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</si>
</sst>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164" formatCode="_-* #,##0.00\ _г_р_н_._-;\-* #,##0.00\ _г_р_н_._-;_-* &quot;-&quot;??\ _г_р_н_._-;_-@_-"/>
    <numFmt numFmtId="165" formatCode="#,##0&quot;р.&quot;;[Red]\-#,##0&quot;р.&quot;"/>
    <numFmt numFmtId="166" formatCode="#,##0.00&quot;р.&quot;;\-#,##0.00&quot;р.&quot;"/>
    <numFmt numFmtId="167" formatCode="_-* #,##0.00_р_._-;\-* #,##0.00_р_._-;_-* &quot;-&quot;??_р_._-;_-@_-"/>
    <numFmt numFmtId="168" formatCode="_-* #,##0.00_₴_-;\-* #,##0.00_₴_-;_-* &quot;-&quot;??_₴_-;_-@_-"/>
    <numFmt numFmtId="169" formatCode="#,##0.0"/>
    <numFmt numFmtId="170" formatCode="###\ ##0.000"/>
    <numFmt numFmtId="171" formatCode="_(&quot;$&quot;* #,##0.00_);_(&quot;$&quot;* \(#,##0.00\);_(&quot;$&quot;* &quot;-&quot;??_);_(@_)"/>
    <numFmt numFmtId="172" formatCode="_(* #,##0_);_(* \(#,##0\);_(* &quot;-&quot;_);_(@_)"/>
    <numFmt numFmtId="173" formatCode="_(* #,##0.00_);_(* \(#,##0.00\);_(* &quot;-&quot;??_);_(@_)"/>
    <numFmt numFmtId="174" formatCode="#,##0.0_ ;[Red]\-#,##0.0\ "/>
    <numFmt numFmtId="175" formatCode="0.0;\(0.0\);\ ;\-"/>
    <numFmt numFmtId="176" formatCode="_(* #,##0.0_);_(* \(#,##0.0\);_(* &quot;-&quot;_);_(@_)"/>
    <numFmt numFmtId="177" formatCode="_(* #,##0.00_);_(* \(#,##0.00\);_(* &quot;-&quot;_);_(@_)"/>
    <numFmt numFmtId="178" formatCode="_-* #,##0.0\ _г_р_н_._-;\-* #,##0.0\ _г_р_н_._-;_-* &quot;-&quot;?\ _г_р_н_._-;_-@_-"/>
    <numFmt numFmtId="179" formatCode="0.000"/>
  </numFmts>
  <fonts count="75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8"/>
      <name val="Arial"/>
      <family val="2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Helv"/>
      <charset val="204"/>
    </font>
    <font>
      <sz val="11"/>
      <color indexed="8"/>
      <name val="Arial Cyr"/>
      <family val="2"/>
      <charset val="204"/>
    </font>
    <font>
      <sz val="11"/>
      <color indexed="9"/>
      <name val="Arial Cyr"/>
      <family val="2"/>
      <charset val="204"/>
    </font>
    <font>
      <b/>
      <sz val="12"/>
      <name val="Arial"/>
      <family val="2"/>
      <charset val="204"/>
    </font>
    <font>
      <sz val="10"/>
      <name val="FreeSet"/>
      <family val="2"/>
    </font>
    <font>
      <u/>
      <sz val="10"/>
      <color indexed="12"/>
      <name val="Arial"/>
      <family val="2"/>
      <charset val="204"/>
    </font>
    <font>
      <b/>
      <sz val="14"/>
      <name val="Arial"/>
      <family val="2"/>
      <charset val="204"/>
    </font>
    <font>
      <b/>
      <sz val="12"/>
      <color indexed="9"/>
      <name val="Arial"/>
      <family val="2"/>
      <charset val="204"/>
    </font>
    <font>
      <b/>
      <i/>
      <sz val="14"/>
      <name val="Arial"/>
      <family val="2"/>
      <charset val="204"/>
    </font>
    <font>
      <b/>
      <i/>
      <sz val="14"/>
      <color indexed="9"/>
      <name val="Arial"/>
      <family val="2"/>
      <charset val="204"/>
    </font>
    <font>
      <b/>
      <i/>
      <sz val="12"/>
      <color indexed="9"/>
      <name val="Arial"/>
      <family val="2"/>
      <charset val="204"/>
    </font>
    <font>
      <b/>
      <sz val="11"/>
      <name val="Arial"/>
      <family val="2"/>
      <charset val="204"/>
    </font>
    <font>
      <b/>
      <sz val="11"/>
      <color indexed="9"/>
      <name val="Arial"/>
      <family val="2"/>
      <charset val="204"/>
    </font>
    <font>
      <sz val="12"/>
      <color indexed="9"/>
      <name val="Bookman Old Style"/>
      <family val="1"/>
      <charset val="204"/>
    </font>
    <font>
      <sz val="11"/>
      <name val="Arial"/>
      <family val="2"/>
      <charset val="204"/>
    </font>
    <font>
      <sz val="11"/>
      <color indexed="9"/>
      <name val="Arial"/>
      <family val="2"/>
      <charset val="204"/>
    </font>
    <font>
      <i/>
      <sz val="11"/>
      <name val="Arial"/>
      <family val="2"/>
      <charset val="204"/>
    </font>
    <font>
      <b/>
      <i/>
      <sz val="11"/>
      <color indexed="9"/>
      <name val="Arial"/>
      <family val="2"/>
      <charset val="204"/>
    </font>
    <font>
      <b/>
      <sz val="10"/>
      <name val="Arial"/>
      <family val="2"/>
      <charset val="204"/>
    </font>
    <font>
      <sz val="11"/>
      <color indexed="62"/>
      <name val="Arial Cyr"/>
      <family val="2"/>
      <charset val="204"/>
    </font>
    <font>
      <b/>
      <sz val="11"/>
      <color indexed="63"/>
      <name val="Arial Cyr"/>
      <family val="2"/>
      <charset val="204"/>
    </font>
    <font>
      <b/>
      <sz val="11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1"/>
      <color indexed="8"/>
      <name val="Arial Cyr"/>
      <family val="2"/>
      <charset val="204"/>
    </font>
    <font>
      <b/>
      <sz val="11"/>
      <color indexed="9"/>
      <name val="Arial Cyr"/>
      <family val="2"/>
      <charset val="204"/>
    </font>
    <font>
      <sz val="11"/>
      <color indexed="60"/>
      <name val="Arial Cyr"/>
      <family val="2"/>
      <charset val="204"/>
    </font>
    <font>
      <sz val="11"/>
      <color indexed="20"/>
      <name val="Arial Cyr"/>
      <family val="2"/>
      <charset val="204"/>
    </font>
    <font>
      <i/>
      <sz val="11"/>
      <color indexed="23"/>
      <name val="Arial Cyr"/>
      <family val="2"/>
      <charset val="204"/>
    </font>
    <font>
      <sz val="12"/>
      <name val="Arial Cyr"/>
      <family val="2"/>
      <charset val="204"/>
    </font>
    <font>
      <sz val="11"/>
      <color indexed="52"/>
      <name val="Arial Cyr"/>
      <family val="2"/>
      <charset val="204"/>
    </font>
    <font>
      <sz val="10"/>
      <name val="Helv"/>
    </font>
    <font>
      <sz val="11"/>
      <color indexed="10"/>
      <name val="Arial Cyr"/>
      <family val="2"/>
      <charset val="204"/>
    </font>
    <font>
      <sz val="12"/>
      <name val="Journal"/>
    </font>
    <font>
      <sz val="11"/>
      <color indexed="17"/>
      <name val="Arial Cyr"/>
      <family val="2"/>
      <charset val="204"/>
    </font>
    <font>
      <sz val="10"/>
      <name val="Tahoma"/>
      <family val="2"/>
      <charset val="204"/>
    </font>
    <font>
      <sz val="10"/>
      <name val="Petersburg"/>
    </font>
    <font>
      <b/>
      <u/>
      <sz val="14"/>
      <name val="Times New Roman"/>
      <family val="1"/>
      <charset val="204"/>
    </font>
    <font>
      <sz val="16"/>
      <name val="Times New Roman"/>
      <family val="1"/>
      <charset val="204"/>
    </font>
    <font>
      <i/>
      <sz val="16"/>
      <name val="Times New Roman"/>
      <family val="1"/>
      <charset val="204"/>
    </font>
    <font>
      <u/>
      <sz val="16"/>
      <name val="Times New Roman"/>
      <family val="1"/>
      <charset val="204"/>
    </font>
    <font>
      <sz val="16"/>
      <name val="Arial Cyr"/>
      <charset val="204"/>
    </font>
    <font>
      <b/>
      <i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Arial Cyr"/>
      <charset val="204"/>
    </font>
    <font>
      <sz val="11"/>
      <color theme="1"/>
      <name val="Calibri"/>
      <family val="2"/>
      <charset val="204"/>
      <scheme val="minor"/>
    </font>
    <font>
      <i/>
      <sz val="10"/>
      <name val="Arial Cyr"/>
      <charset val="204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52">
    <xf numFmtId="0" fontId="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28" fillId="2" borderId="0" applyNumberFormat="0" applyBorder="0" applyAlignment="0" applyProtection="0"/>
    <xf numFmtId="0" fontId="1" fillId="2" borderId="0" applyNumberFormat="0" applyBorder="0" applyAlignment="0" applyProtection="0"/>
    <xf numFmtId="0" fontId="28" fillId="3" borderId="0" applyNumberFormat="0" applyBorder="0" applyAlignment="0" applyProtection="0"/>
    <xf numFmtId="0" fontId="1" fillId="3" borderId="0" applyNumberFormat="0" applyBorder="0" applyAlignment="0" applyProtection="0"/>
    <xf numFmtId="0" fontId="28" fillId="4" borderId="0" applyNumberFormat="0" applyBorder="0" applyAlignment="0" applyProtection="0"/>
    <xf numFmtId="0" fontId="1" fillId="4" borderId="0" applyNumberFormat="0" applyBorder="0" applyAlignment="0" applyProtection="0"/>
    <xf numFmtId="0" fontId="28" fillId="5" borderId="0" applyNumberFormat="0" applyBorder="0" applyAlignment="0" applyProtection="0"/>
    <xf numFmtId="0" fontId="1" fillId="5" borderId="0" applyNumberFormat="0" applyBorder="0" applyAlignment="0" applyProtection="0"/>
    <xf numFmtId="0" fontId="28" fillId="6" borderId="0" applyNumberFormat="0" applyBorder="0" applyAlignment="0" applyProtection="0"/>
    <xf numFmtId="0" fontId="1" fillId="6" borderId="0" applyNumberFormat="0" applyBorder="0" applyAlignment="0" applyProtection="0"/>
    <xf numFmtId="0" fontId="28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8" fillId="8" borderId="0" applyNumberFormat="0" applyBorder="0" applyAlignment="0" applyProtection="0"/>
    <xf numFmtId="0" fontId="1" fillId="8" borderId="0" applyNumberFormat="0" applyBorder="0" applyAlignment="0" applyProtection="0"/>
    <xf numFmtId="0" fontId="28" fillId="9" borderId="0" applyNumberFormat="0" applyBorder="0" applyAlignment="0" applyProtection="0"/>
    <xf numFmtId="0" fontId="1" fillId="9" borderId="0" applyNumberFormat="0" applyBorder="0" applyAlignment="0" applyProtection="0"/>
    <xf numFmtId="0" fontId="28" fillId="10" borderId="0" applyNumberFormat="0" applyBorder="0" applyAlignment="0" applyProtection="0"/>
    <xf numFmtId="0" fontId="1" fillId="10" borderId="0" applyNumberFormat="0" applyBorder="0" applyAlignment="0" applyProtection="0"/>
    <xf numFmtId="0" fontId="28" fillId="5" borderId="0" applyNumberFormat="0" applyBorder="0" applyAlignment="0" applyProtection="0"/>
    <xf numFmtId="0" fontId="1" fillId="5" borderId="0" applyNumberFormat="0" applyBorder="0" applyAlignment="0" applyProtection="0"/>
    <xf numFmtId="0" fontId="28" fillId="8" borderId="0" applyNumberFormat="0" applyBorder="0" applyAlignment="0" applyProtection="0"/>
    <xf numFmtId="0" fontId="1" fillId="8" borderId="0" applyNumberFormat="0" applyBorder="0" applyAlignment="0" applyProtection="0"/>
    <xf numFmtId="0" fontId="28" fillId="11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29" fillId="12" borderId="0" applyNumberFormat="0" applyBorder="0" applyAlignment="0" applyProtection="0"/>
    <xf numFmtId="0" fontId="11" fillId="12" borderId="0" applyNumberFormat="0" applyBorder="0" applyAlignment="0" applyProtection="0"/>
    <xf numFmtId="0" fontId="29" fillId="9" borderId="0" applyNumberFormat="0" applyBorder="0" applyAlignment="0" applyProtection="0"/>
    <xf numFmtId="0" fontId="11" fillId="9" borderId="0" applyNumberFormat="0" applyBorder="0" applyAlignment="0" applyProtection="0"/>
    <xf numFmtId="0" fontId="29" fillId="10" borderId="0" applyNumberFormat="0" applyBorder="0" applyAlignment="0" applyProtection="0"/>
    <xf numFmtId="0" fontId="11" fillId="10" borderId="0" applyNumberFormat="0" applyBorder="0" applyAlignment="0" applyProtection="0"/>
    <xf numFmtId="0" fontId="29" fillId="13" borderId="0" applyNumberFormat="0" applyBorder="0" applyAlignment="0" applyProtection="0"/>
    <xf numFmtId="0" fontId="11" fillId="13" borderId="0" applyNumberFormat="0" applyBorder="0" applyAlignment="0" applyProtection="0"/>
    <xf numFmtId="0" fontId="29" fillId="14" borderId="0" applyNumberFormat="0" applyBorder="0" applyAlignment="0" applyProtection="0"/>
    <xf numFmtId="0" fontId="11" fillId="14" borderId="0" applyNumberFormat="0" applyBorder="0" applyAlignment="0" applyProtection="0"/>
    <xf numFmtId="0" fontId="29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22" fillId="3" borderId="0" applyNumberFormat="0" applyBorder="0" applyAlignment="0" applyProtection="0"/>
    <xf numFmtId="0" fontId="14" fillId="20" borderId="1" applyNumberFormat="0" applyAlignment="0" applyProtection="0"/>
    <xf numFmtId="0" fontId="19" fillId="21" borderId="2" applyNumberFormat="0" applyAlignment="0" applyProtection="0"/>
    <xf numFmtId="49" fontId="30" fillId="0" borderId="3">
      <alignment horizontal="center" vertical="center"/>
      <protection locked="0"/>
    </xf>
    <xf numFmtId="49" fontId="30" fillId="0" borderId="3">
      <alignment horizontal="center" vertical="center"/>
      <protection locked="0"/>
    </xf>
    <xf numFmtId="49" fontId="30" fillId="0" borderId="3">
      <alignment horizontal="center" vertical="center"/>
      <protection locked="0"/>
    </xf>
    <xf numFmtId="49" fontId="30" fillId="0" borderId="3">
      <alignment horizontal="center" vertical="center"/>
      <protection locked="0"/>
    </xf>
    <xf numFmtId="49" fontId="30" fillId="0" borderId="3">
      <alignment horizontal="center" vertical="center"/>
      <protection locked="0"/>
    </xf>
    <xf numFmtId="49" fontId="30" fillId="0" borderId="3">
      <alignment horizontal="center" vertical="center"/>
      <protection locked="0"/>
    </xf>
    <xf numFmtId="49" fontId="30" fillId="0" borderId="3">
      <alignment horizontal="center" vertical="center"/>
      <protection locked="0"/>
    </xf>
    <xf numFmtId="49" fontId="30" fillId="0" borderId="3">
      <alignment horizontal="center" vertical="center"/>
      <protection locked="0"/>
    </xf>
    <xf numFmtId="49" fontId="30" fillId="0" borderId="3">
      <alignment horizontal="center" vertical="center"/>
      <protection locked="0"/>
    </xf>
    <xf numFmtId="49" fontId="30" fillId="0" borderId="3">
      <alignment horizontal="center" vertical="center"/>
      <protection locked="0"/>
    </xf>
    <xf numFmtId="49" fontId="30" fillId="0" borderId="3">
      <alignment horizontal="center" vertical="center"/>
      <protection locked="0"/>
    </xf>
    <xf numFmtId="49" fontId="30" fillId="0" borderId="3">
      <alignment horizontal="center" vertical="center"/>
      <protection locked="0"/>
    </xf>
    <xf numFmtId="49" fontId="30" fillId="0" borderId="3">
      <alignment horizontal="center" vertical="center"/>
      <protection locked="0"/>
    </xf>
    <xf numFmtId="164" fontId="9" fillId="0" borderId="0" applyFont="0" applyFill="0" applyBorder="0" applyAlignment="0" applyProtection="0"/>
    <xf numFmtId="49" fontId="9" fillId="0" borderId="3">
      <alignment horizontal="left" vertical="center"/>
      <protection locked="0"/>
    </xf>
    <xf numFmtId="49" fontId="9" fillId="0" borderId="3">
      <alignment horizontal="left" vertical="center"/>
      <protection locked="0"/>
    </xf>
    <xf numFmtId="49" fontId="9" fillId="0" borderId="3">
      <alignment horizontal="left" vertical="center"/>
      <protection locked="0"/>
    </xf>
    <xf numFmtId="49" fontId="9" fillId="0" borderId="3">
      <alignment horizontal="left" vertical="center"/>
      <protection locked="0"/>
    </xf>
    <xf numFmtId="49" fontId="9" fillId="0" borderId="3">
      <alignment horizontal="left" vertical="center"/>
      <protection locked="0"/>
    </xf>
    <xf numFmtId="49" fontId="9" fillId="0" borderId="3">
      <alignment horizontal="left" vertical="center"/>
      <protection locked="0"/>
    </xf>
    <xf numFmtId="49" fontId="9" fillId="0" borderId="3">
      <alignment horizontal="left" vertical="center"/>
      <protection locked="0"/>
    </xf>
    <xf numFmtId="49" fontId="9" fillId="0" borderId="3">
      <alignment horizontal="left" vertical="center"/>
      <protection locked="0"/>
    </xf>
    <xf numFmtId="49" fontId="9" fillId="0" borderId="3">
      <alignment horizontal="left" vertical="center"/>
      <protection locked="0"/>
    </xf>
    <xf numFmtId="49" fontId="9" fillId="0" borderId="3">
      <alignment horizontal="left" vertical="center"/>
      <protection locked="0"/>
    </xf>
    <xf numFmtId="49" fontId="9" fillId="0" borderId="3">
      <alignment horizontal="left" vertical="center"/>
      <protection locked="0"/>
    </xf>
    <xf numFmtId="49" fontId="9" fillId="0" borderId="3">
      <alignment horizontal="left" vertical="center"/>
      <protection locked="0"/>
    </xf>
    <xf numFmtId="49" fontId="9" fillId="0" borderId="3">
      <alignment horizontal="left" vertical="center"/>
      <protection locked="0"/>
    </xf>
    <xf numFmtId="49" fontId="9" fillId="0" borderId="3">
      <alignment horizontal="left" vertical="center"/>
      <protection locked="0"/>
    </xf>
    <xf numFmtId="49" fontId="9" fillId="0" borderId="3">
      <alignment horizontal="left" vertical="center"/>
      <protection locked="0"/>
    </xf>
    <xf numFmtId="49" fontId="9" fillId="0" borderId="3">
      <alignment horizontal="left" vertical="center"/>
      <protection locked="0"/>
    </xf>
    <xf numFmtId="49" fontId="9" fillId="0" borderId="3">
      <alignment horizontal="left" vertical="center"/>
      <protection locked="0"/>
    </xf>
    <xf numFmtId="0" fontId="23" fillId="0" borderId="0" applyNumberFormat="0" applyFill="0" applyBorder="0" applyAlignment="0" applyProtection="0"/>
    <xf numFmtId="170" fontId="31" fillId="0" borderId="0" applyAlignment="0">
      <alignment wrapText="1"/>
    </xf>
    <xf numFmtId="0" fontId="26" fillId="4" borderId="0" applyNumberFormat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32" fillId="0" borderId="0" applyNumberFormat="0" applyFill="0" applyBorder="0" applyAlignment="0" applyProtection="0">
      <alignment vertical="top"/>
      <protection locked="0"/>
    </xf>
    <xf numFmtId="0" fontId="12" fillId="7" borderId="1" applyNumberFormat="0" applyAlignment="0" applyProtection="0"/>
    <xf numFmtId="49" fontId="9" fillId="0" borderId="0" applyNumberFormat="0" applyFont="0" applyAlignment="0">
      <alignment vertical="top" wrapText="1"/>
      <protection locked="0"/>
    </xf>
    <xf numFmtId="49" fontId="9" fillId="0" borderId="0" applyNumberFormat="0" applyFont="0" applyAlignment="0">
      <alignment vertical="top" wrapText="1"/>
    </xf>
    <xf numFmtId="49" fontId="9" fillId="0" borderId="0" applyNumberFormat="0" applyFont="0" applyAlignment="0">
      <alignment vertical="top" wrapText="1"/>
    </xf>
    <xf numFmtId="49" fontId="9" fillId="0" borderId="0" applyNumberFormat="0" applyFont="0" applyAlignment="0">
      <alignment vertical="top" wrapText="1"/>
      <protection locked="0"/>
    </xf>
    <xf numFmtId="49" fontId="9" fillId="0" borderId="0" applyNumberFormat="0" applyFont="0" applyAlignment="0">
      <alignment vertical="top" wrapText="1"/>
    </xf>
    <xf numFmtId="49" fontId="9" fillId="0" borderId="0" applyNumberFormat="0" applyFont="0" applyAlignment="0">
      <alignment vertical="top" wrapText="1"/>
      <protection locked="0"/>
    </xf>
    <xf numFmtId="49" fontId="9" fillId="0" borderId="0" applyNumberFormat="0" applyFont="0" applyAlignment="0">
      <alignment vertical="top" wrapText="1"/>
    </xf>
    <xf numFmtId="49" fontId="9" fillId="0" borderId="0" applyNumberFormat="0" applyFont="0" applyAlignment="0">
      <alignment vertical="top" wrapText="1"/>
      <protection locked="0"/>
    </xf>
    <xf numFmtId="49" fontId="9" fillId="0" borderId="0" applyNumberFormat="0" applyFont="0" applyAlignment="0">
      <alignment vertical="top" wrapText="1"/>
      <protection locked="0"/>
    </xf>
    <xf numFmtId="49" fontId="9" fillId="0" borderId="0" applyNumberFormat="0" applyFont="0" applyAlignment="0">
      <alignment vertical="top" wrapText="1"/>
      <protection locked="0"/>
    </xf>
    <xf numFmtId="49" fontId="9" fillId="0" borderId="0" applyNumberFormat="0" applyFont="0" applyAlignment="0">
      <alignment vertical="top" wrapText="1"/>
      <protection locked="0"/>
    </xf>
    <xf numFmtId="49" fontId="9" fillId="0" borderId="0" applyNumberFormat="0" applyFont="0" applyAlignment="0">
      <alignment vertical="top" wrapText="1"/>
      <protection locked="0"/>
    </xf>
    <xf numFmtId="49" fontId="9" fillId="0" borderId="0" applyNumberFormat="0" applyFont="0" applyAlignment="0">
      <alignment vertical="top" wrapText="1"/>
      <protection locked="0"/>
    </xf>
    <xf numFmtId="49" fontId="9" fillId="0" borderId="0" applyNumberFormat="0" applyFont="0" applyAlignment="0">
      <alignment vertical="top" wrapText="1"/>
      <protection locked="0"/>
    </xf>
    <xf numFmtId="49" fontId="9" fillId="0" borderId="0" applyNumberFormat="0" applyFont="0" applyAlignment="0">
      <alignment vertical="top" wrapText="1"/>
      <protection locked="0"/>
    </xf>
    <xf numFmtId="49" fontId="9" fillId="0" borderId="0" applyNumberFormat="0" applyFont="0" applyAlignment="0">
      <alignment vertical="top" wrapText="1"/>
      <protection locked="0"/>
    </xf>
    <xf numFmtId="49" fontId="9" fillId="0" borderId="0" applyNumberFormat="0" applyFont="0" applyAlignment="0">
      <alignment vertical="top" wrapText="1"/>
      <protection locked="0"/>
    </xf>
    <xf numFmtId="49" fontId="9" fillId="0" borderId="0" applyNumberFormat="0" applyFont="0" applyAlignment="0">
      <alignment vertical="top" wrapText="1"/>
      <protection locked="0"/>
    </xf>
    <xf numFmtId="49" fontId="9" fillId="0" borderId="0" applyNumberFormat="0" applyFont="0" applyAlignment="0">
      <alignment vertical="top" wrapText="1"/>
      <protection locked="0"/>
    </xf>
    <xf numFmtId="49" fontId="9" fillId="0" borderId="0" applyNumberFormat="0" applyFont="0" applyAlignment="0">
      <alignment vertical="top" wrapText="1"/>
      <protection locked="0"/>
    </xf>
    <xf numFmtId="49" fontId="33" fillId="22" borderId="7">
      <alignment horizontal="left" vertical="center"/>
      <protection locked="0"/>
    </xf>
    <xf numFmtId="49" fontId="33" fillId="22" borderId="7">
      <alignment horizontal="left" vertical="center"/>
    </xf>
    <xf numFmtId="4" fontId="33" fillId="22" borderId="7">
      <alignment horizontal="right" vertical="center"/>
      <protection locked="0"/>
    </xf>
    <xf numFmtId="4" fontId="33" fillId="22" borderId="7">
      <alignment horizontal="right" vertical="center"/>
    </xf>
    <xf numFmtId="4" fontId="34" fillId="22" borderId="7">
      <alignment horizontal="right" vertical="center"/>
      <protection locked="0"/>
    </xf>
    <xf numFmtId="49" fontId="35" fillId="22" borderId="3">
      <alignment horizontal="left" vertical="center"/>
      <protection locked="0"/>
    </xf>
    <xf numFmtId="49" fontId="35" fillId="22" borderId="3">
      <alignment horizontal="left" vertical="center"/>
    </xf>
    <xf numFmtId="49" fontId="36" fillId="22" borderId="3">
      <alignment horizontal="left" vertical="center"/>
      <protection locked="0"/>
    </xf>
    <xf numFmtId="49" fontId="36" fillId="22" borderId="3">
      <alignment horizontal="left" vertical="center"/>
    </xf>
    <xf numFmtId="4" fontId="35" fillId="22" borderId="3">
      <alignment horizontal="right" vertical="center"/>
      <protection locked="0"/>
    </xf>
    <xf numFmtId="4" fontId="35" fillId="22" borderId="3">
      <alignment horizontal="right" vertical="center"/>
    </xf>
    <xf numFmtId="4" fontId="37" fillId="22" borderId="3">
      <alignment horizontal="right" vertical="center"/>
      <protection locked="0"/>
    </xf>
    <xf numFmtId="49" fontId="30" fillId="22" borderId="3">
      <alignment horizontal="left" vertical="center"/>
      <protection locked="0"/>
    </xf>
    <xf numFmtId="49" fontId="30" fillId="22" borderId="3">
      <alignment horizontal="left" vertical="center"/>
      <protection locked="0"/>
    </xf>
    <xf numFmtId="49" fontId="30" fillId="22" borderId="3">
      <alignment horizontal="left" vertical="center"/>
    </xf>
    <xf numFmtId="49" fontId="30" fillId="22" borderId="3">
      <alignment horizontal="left" vertical="center"/>
    </xf>
    <xf numFmtId="49" fontId="34" fillId="22" borderId="3">
      <alignment horizontal="left" vertical="center"/>
      <protection locked="0"/>
    </xf>
    <xf numFmtId="49" fontId="34" fillId="22" borderId="3">
      <alignment horizontal="left" vertical="center"/>
    </xf>
    <xf numFmtId="4" fontId="30" fillId="22" borderId="3">
      <alignment horizontal="right" vertical="center"/>
      <protection locked="0"/>
    </xf>
    <xf numFmtId="4" fontId="30" fillId="22" borderId="3">
      <alignment horizontal="right" vertical="center"/>
      <protection locked="0"/>
    </xf>
    <xf numFmtId="4" fontId="30" fillId="22" borderId="3">
      <alignment horizontal="right" vertical="center"/>
    </xf>
    <xf numFmtId="4" fontId="30" fillId="22" borderId="3">
      <alignment horizontal="right" vertical="center"/>
    </xf>
    <xf numFmtId="4" fontId="34" fillId="22" borderId="3">
      <alignment horizontal="right" vertical="center"/>
      <protection locked="0"/>
    </xf>
    <xf numFmtId="49" fontId="38" fillId="22" borderId="3">
      <alignment horizontal="left" vertical="center"/>
      <protection locked="0"/>
    </xf>
    <xf numFmtId="49" fontId="38" fillId="22" borderId="3">
      <alignment horizontal="left" vertical="center"/>
    </xf>
    <xf numFmtId="49" fontId="39" fillId="22" borderId="3">
      <alignment horizontal="left" vertical="center"/>
      <protection locked="0"/>
    </xf>
    <xf numFmtId="49" fontId="39" fillId="22" borderId="3">
      <alignment horizontal="left" vertical="center"/>
    </xf>
    <xf numFmtId="4" fontId="38" fillId="22" borderId="3">
      <alignment horizontal="right" vertical="center"/>
      <protection locked="0"/>
    </xf>
    <xf numFmtId="4" fontId="38" fillId="22" borderId="3">
      <alignment horizontal="right" vertical="center"/>
    </xf>
    <xf numFmtId="4" fontId="40" fillId="22" borderId="3">
      <alignment horizontal="right" vertical="center"/>
      <protection locked="0"/>
    </xf>
    <xf numFmtId="49" fontId="41" fillId="0" borderId="3">
      <alignment horizontal="left" vertical="center"/>
      <protection locked="0"/>
    </xf>
    <xf numFmtId="49" fontId="41" fillId="0" borderId="3">
      <alignment horizontal="left" vertical="center"/>
    </xf>
    <xf numFmtId="49" fontId="42" fillId="0" borderId="3">
      <alignment horizontal="left" vertical="center"/>
      <protection locked="0"/>
    </xf>
    <xf numFmtId="49" fontId="42" fillId="0" borderId="3">
      <alignment horizontal="left" vertical="center"/>
    </xf>
    <xf numFmtId="4" fontId="41" fillId="0" borderId="3">
      <alignment horizontal="right" vertical="center"/>
      <protection locked="0"/>
    </xf>
    <xf numFmtId="4" fontId="41" fillId="0" borderId="3">
      <alignment horizontal="right" vertical="center"/>
    </xf>
    <xf numFmtId="4" fontId="42" fillId="0" borderId="3">
      <alignment horizontal="right" vertical="center"/>
      <protection locked="0"/>
    </xf>
    <xf numFmtId="49" fontId="43" fillId="0" borderId="3">
      <alignment horizontal="left" vertical="center"/>
      <protection locked="0"/>
    </xf>
    <xf numFmtId="49" fontId="43" fillId="0" borderId="3">
      <alignment horizontal="left" vertical="center"/>
    </xf>
    <xf numFmtId="49" fontId="44" fillId="0" borderId="3">
      <alignment horizontal="left" vertical="center"/>
      <protection locked="0"/>
    </xf>
    <xf numFmtId="49" fontId="44" fillId="0" borderId="3">
      <alignment horizontal="left" vertical="center"/>
    </xf>
    <xf numFmtId="4" fontId="43" fillId="0" borderId="3">
      <alignment horizontal="right" vertical="center"/>
      <protection locked="0"/>
    </xf>
    <xf numFmtId="4" fontId="43" fillId="0" borderId="3">
      <alignment horizontal="right" vertical="center"/>
    </xf>
    <xf numFmtId="49" fontId="41" fillId="0" borderId="3">
      <alignment horizontal="left" vertical="center"/>
      <protection locked="0"/>
    </xf>
    <xf numFmtId="49" fontId="42" fillId="0" borderId="3">
      <alignment horizontal="left" vertical="center"/>
      <protection locked="0"/>
    </xf>
    <xf numFmtId="4" fontId="41" fillId="0" borderId="3">
      <alignment horizontal="right" vertical="center"/>
      <protection locked="0"/>
    </xf>
    <xf numFmtId="0" fontId="24" fillId="0" borderId="8" applyNumberFormat="0" applyFill="0" applyAlignment="0" applyProtection="0"/>
    <xf numFmtId="0" fontId="21" fillId="23" borderId="0" applyNumberFormat="0" applyBorder="0" applyAlignment="0" applyProtection="0"/>
    <xf numFmtId="0" fontId="9" fillId="0" borderId="0"/>
    <xf numFmtId="0" fontId="9" fillId="0" borderId="0"/>
    <xf numFmtId="0" fontId="2" fillId="24" borderId="9" applyNumberFormat="0" applyFont="0" applyAlignment="0" applyProtection="0"/>
    <xf numFmtId="4" fontId="45" fillId="25" borderId="3">
      <alignment horizontal="right" vertical="center"/>
      <protection locked="0"/>
    </xf>
    <xf numFmtId="4" fontId="45" fillId="26" borderId="3">
      <alignment horizontal="right" vertical="center"/>
      <protection locked="0"/>
    </xf>
    <xf numFmtId="4" fontId="45" fillId="27" borderId="3">
      <alignment horizontal="right" vertical="center"/>
      <protection locked="0"/>
    </xf>
    <xf numFmtId="0" fontId="13" fillId="20" borderId="10" applyNumberFormat="0" applyAlignment="0" applyProtection="0"/>
    <xf numFmtId="49" fontId="30" fillId="0" borderId="3">
      <alignment horizontal="left" vertical="center" wrapText="1"/>
      <protection locked="0"/>
    </xf>
    <xf numFmtId="49" fontId="30" fillId="0" borderId="3">
      <alignment horizontal="left" vertical="center" wrapText="1"/>
      <protection locked="0"/>
    </xf>
    <xf numFmtId="0" fontId="20" fillId="0" borderId="0" applyNumberFormat="0" applyFill="0" applyBorder="0" applyAlignment="0" applyProtection="0"/>
    <xf numFmtId="0" fontId="18" fillId="0" borderId="11" applyNumberFormat="0" applyFill="0" applyAlignment="0" applyProtection="0"/>
    <xf numFmtId="0" fontId="25" fillId="0" borderId="0" applyNumberFormat="0" applyFill="0" applyBorder="0" applyAlignment="0" applyProtection="0"/>
    <xf numFmtId="0" fontId="29" fillId="16" borderId="0" applyNumberFormat="0" applyBorder="0" applyAlignment="0" applyProtection="0"/>
    <xf numFmtId="0" fontId="11" fillId="16" borderId="0" applyNumberFormat="0" applyBorder="0" applyAlignment="0" applyProtection="0"/>
    <xf numFmtId="0" fontId="29" fillId="17" borderId="0" applyNumberFormat="0" applyBorder="0" applyAlignment="0" applyProtection="0"/>
    <xf numFmtId="0" fontId="11" fillId="17" borderId="0" applyNumberFormat="0" applyBorder="0" applyAlignment="0" applyProtection="0"/>
    <xf numFmtId="0" fontId="29" fillId="18" borderId="0" applyNumberFormat="0" applyBorder="0" applyAlignment="0" applyProtection="0"/>
    <xf numFmtId="0" fontId="11" fillId="18" borderId="0" applyNumberFormat="0" applyBorder="0" applyAlignment="0" applyProtection="0"/>
    <xf numFmtId="0" fontId="29" fillId="13" borderId="0" applyNumberFormat="0" applyBorder="0" applyAlignment="0" applyProtection="0"/>
    <xf numFmtId="0" fontId="11" fillId="13" borderId="0" applyNumberFormat="0" applyBorder="0" applyAlignment="0" applyProtection="0"/>
    <xf numFmtId="0" fontId="29" fillId="14" borderId="0" applyNumberFormat="0" applyBorder="0" applyAlignment="0" applyProtection="0"/>
    <xf numFmtId="0" fontId="11" fillId="14" borderId="0" applyNumberFormat="0" applyBorder="0" applyAlignment="0" applyProtection="0"/>
    <xf numFmtId="0" fontId="29" fillId="19" borderId="0" applyNumberFormat="0" applyBorder="0" applyAlignment="0" applyProtection="0"/>
    <xf numFmtId="0" fontId="11" fillId="19" borderId="0" applyNumberFormat="0" applyBorder="0" applyAlignment="0" applyProtection="0"/>
    <xf numFmtId="0" fontId="46" fillId="7" borderId="1" applyNumberFormat="0" applyAlignment="0" applyProtection="0"/>
    <xf numFmtId="0" fontId="12" fillId="7" borderId="1" applyNumberFormat="0" applyAlignment="0" applyProtection="0"/>
    <xf numFmtId="0" fontId="47" fillId="20" borderId="10" applyNumberFormat="0" applyAlignment="0" applyProtection="0"/>
    <xf numFmtId="0" fontId="13" fillId="20" borderId="10" applyNumberFormat="0" applyAlignment="0" applyProtection="0"/>
    <xf numFmtId="0" fontId="48" fillId="20" borderId="1" applyNumberFormat="0" applyAlignment="0" applyProtection="0"/>
    <xf numFmtId="0" fontId="14" fillId="20" borderId="1" applyNumberFormat="0" applyAlignment="0" applyProtection="0"/>
    <xf numFmtId="171" fontId="9" fillId="0" borderId="0" applyFont="0" applyFill="0" applyBorder="0" applyAlignment="0" applyProtection="0"/>
    <xf numFmtId="0" fontId="49" fillId="0" borderId="4" applyNumberFormat="0" applyFill="0" applyAlignment="0" applyProtection="0"/>
    <xf numFmtId="0" fontId="15" fillId="0" borderId="4" applyNumberFormat="0" applyFill="0" applyAlignment="0" applyProtection="0"/>
    <xf numFmtId="0" fontId="50" fillId="0" borderId="5" applyNumberFormat="0" applyFill="0" applyAlignment="0" applyProtection="0"/>
    <xf numFmtId="0" fontId="16" fillId="0" borderId="5" applyNumberFormat="0" applyFill="0" applyAlignment="0" applyProtection="0"/>
    <xf numFmtId="0" fontId="51" fillId="0" borderId="6" applyNumberFormat="0" applyFill="0" applyAlignment="0" applyProtection="0"/>
    <xf numFmtId="0" fontId="17" fillId="0" borderId="6" applyNumberFormat="0" applyFill="0" applyAlignment="0" applyProtection="0"/>
    <xf numFmtId="0" fontId="51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52" fillId="0" borderId="11" applyNumberFormat="0" applyFill="0" applyAlignment="0" applyProtection="0"/>
    <xf numFmtId="0" fontId="18" fillId="0" borderId="11" applyNumberFormat="0" applyFill="0" applyAlignment="0" applyProtection="0"/>
    <xf numFmtId="0" fontId="53" fillId="21" borderId="2" applyNumberFormat="0" applyAlignment="0" applyProtection="0"/>
    <xf numFmtId="0" fontId="19" fillId="21" borderId="2" applyNumberFormat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54" fillId="23" borderId="0" applyNumberFormat="0" applyBorder="0" applyAlignment="0" applyProtection="0"/>
    <xf numFmtId="0" fontId="21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3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73" fillId="0" borderId="0"/>
    <xf numFmtId="0" fontId="9" fillId="0" borderId="0"/>
    <xf numFmtId="0" fontId="2" fillId="0" borderId="0"/>
    <xf numFmtId="0" fontId="9" fillId="0" borderId="0"/>
    <xf numFmtId="0" fontId="9" fillId="0" borderId="0" applyNumberFormat="0" applyFont="0" applyFill="0" applyBorder="0" applyAlignment="0" applyProtection="0">
      <alignment vertical="top"/>
    </xf>
    <xf numFmtId="0" fontId="9" fillId="0" borderId="0" applyNumberFormat="0" applyFont="0" applyFill="0" applyBorder="0" applyAlignment="0" applyProtection="0">
      <alignment vertical="top"/>
    </xf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55" fillId="3" borderId="0" applyNumberFormat="0" applyBorder="0" applyAlignment="0" applyProtection="0"/>
    <xf numFmtId="0" fontId="22" fillId="3" borderId="0" applyNumberFormat="0" applyBorder="0" applyAlignment="0" applyProtection="0"/>
    <xf numFmtId="0" fontId="56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57" fillId="24" borderId="9" applyNumberFormat="0" applyFont="0" applyAlignment="0" applyProtection="0"/>
    <xf numFmtId="0" fontId="9" fillId="24" borderId="9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8" fillId="0" borderId="8" applyNumberFormat="0" applyFill="0" applyAlignment="0" applyProtection="0"/>
    <xf numFmtId="0" fontId="24" fillId="0" borderId="8" applyNumberFormat="0" applyFill="0" applyAlignment="0" applyProtection="0"/>
    <xf numFmtId="0" fontId="27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6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2" fontId="61" fillId="0" borderId="0" applyFont="0" applyFill="0" applyBorder="0" applyAlignment="0" applyProtection="0"/>
    <xf numFmtId="173" fontId="6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2" fillId="4" borderId="0" applyNumberFormat="0" applyBorder="0" applyAlignment="0" applyProtection="0"/>
    <xf numFmtId="0" fontId="26" fillId="4" borderId="0" applyNumberFormat="0" applyBorder="0" applyAlignment="0" applyProtection="0"/>
    <xf numFmtId="175" fontId="63" fillId="22" borderId="12" applyFill="0" applyBorder="0">
      <alignment horizontal="center" vertical="center" wrapText="1"/>
      <protection locked="0"/>
    </xf>
    <xf numFmtId="170" fontId="64" fillId="0" borderId="0">
      <alignment wrapText="1"/>
    </xf>
    <xf numFmtId="170" fontId="31" fillId="0" borderId="0">
      <alignment wrapText="1"/>
    </xf>
  </cellStyleXfs>
  <cellXfs count="160">
    <xf numFmtId="0" fontId="0" fillId="0" borderId="0" xfId="0"/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quotePrefix="1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169" fontId="5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quotePrefix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72" fontId="5" fillId="0" borderId="0" xfId="0" applyNumberFormat="1" applyFont="1" applyAlignment="1">
      <alignment horizontal="center" vertical="center" wrapText="1"/>
    </xf>
    <xf numFmtId="0" fontId="66" fillId="0" borderId="0" xfId="0" applyFont="1" applyAlignment="1">
      <alignment vertical="center"/>
    </xf>
    <xf numFmtId="0" fontId="68" fillId="0" borderId="0" xfId="0" applyFont="1" applyAlignment="1">
      <alignment vertical="center"/>
    </xf>
    <xf numFmtId="0" fontId="66" fillId="0" borderId="13" xfId="0" applyFont="1" applyBorder="1" applyAlignment="1">
      <alignment vertical="center"/>
    </xf>
    <xf numFmtId="0" fontId="66" fillId="0" borderId="14" xfId="0" applyFont="1" applyBorder="1" applyAlignment="1">
      <alignment vertical="center"/>
    </xf>
    <xf numFmtId="0" fontId="66" fillId="0" borderId="3" xfId="0" applyFont="1" applyBorder="1" applyAlignment="1">
      <alignment vertical="center"/>
    </xf>
    <xf numFmtId="0" fontId="66" fillId="0" borderId="13" xfId="0" applyFont="1" applyBorder="1" applyAlignment="1">
      <alignment vertical="center" wrapText="1"/>
    </xf>
    <xf numFmtId="0" fontId="66" fillId="0" borderId="14" xfId="0" applyFont="1" applyBorder="1" applyAlignment="1">
      <alignment vertical="center" wrapText="1"/>
    </xf>
    <xf numFmtId="0" fontId="66" fillId="0" borderId="15" xfId="0" applyFont="1" applyBorder="1" applyAlignment="1">
      <alignment vertical="center"/>
    </xf>
    <xf numFmtId="0" fontId="66" fillId="0" borderId="16" xfId="0" applyFont="1" applyBorder="1" applyAlignment="1">
      <alignment horizontal="left" vertical="center" wrapText="1"/>
    </xf>
    <xf numFmtId="0" fontId="66" fillId="0" borderId="3" xfId="0" applyFont="1" applyBorder="1" applyAlignment="1">
      <alignment horizontal="center" vertical="center" wrapText="1"/>
    </xf>
    <xf numFmtId="0" fontId="66" fillId="0" borderId="3" xfId="0" applyFont="1" applyBorder="1" applyAlignment="1">
      <alignment vertical="center" wrapText="1"/>
    </xf>
    <xf numFmtId="49" fontId="66" fillId="0" borderId="3" xfId="0" applyNumberFormat="1" applyFont="1" applyBorder="1" applyAlignment="1">
      <alignment horizontal="center" vertical="center"/>
    </xf>
    <xf numFmtId="0" fontId="67" fillId="0" borderId="13" xfId="0" applyFont="1" applyBorder="1" applyAlignment="1">
      <alignment horizontal="left" vertical="center" wrapText="1"/>
    </xf>
    <xf numFmtId="0" fontId="70" fillId="0" borderId="3" xfId="0" applyFont="1" applyBorder="1" applyAlignment="1">
      <alignment horizontal="left" vertical="center" wrapText="1"/>
    </xf>
    <xf numFmtId="0" fontId="70" fillId="0" borderId="3" xfId="0" applyFont="1" applyBorder="1" applyAlignment="1">
      <alignment horizontal="center" vertical="center" wrapText="1"/>
    </xf>
    <xf numFmtId="0" fontId="71" fillId="0" borderId="0" xfId="0" applyFont="1" applyAlignment="1">
      <alignment horizontal="center" vertical="center"/>
    </xf>
    <xf numFmtId="176" fontId="5" fillId="22" borderId="3" xfId="0" applyNumberFormat="1" applyFont="1" applyFill="1" applyBorder="1" applyAlignment="1">
      <alignment horizontal="center" vertical="center" wrapText="1"/>
    </xf>
    <xf numFmtId="0" fontId="7" fillId="22" borderId="3" xfId="0" applyFont="1" applyFill="1" applyBorder="1" applyAlignment="1">
      <alignment horizontal="left" vertical="center" wrapText="1"/>
    </xf>
    <xf numFmtId="0" fontId="5" fillId="22" borderId="3" xfId="0" applyFont="1" applyFill="1" applyBorder="1" applyAlignment="1">
      <alignment horizontal="center" vertical="center"/>
    </xf>
    <xf numFmtId="0" fontId="5" fillId="22" borderId="3" xfId="0" applyFont="1" applyFill="1" applyBorder="1" applyAlignment="1">
      <alignment horizontal="left" vertical="center" wrapText="1"/>
    </xf>
    <xf numFmtId="0" fontId="7" fillId="22" borderId="3" xfId="0" applyFont="1" applyFill="1" applyBorder="1" applyAlignment="1">
      <alignment horizontal="center" vertical="center"/>
    </xf>
    <xf numFmtId="0" fontId="4" fillId="22" borderId="3" xfId="0" applyFont="1" applyFill="1" applyBorder="1" applyAlignment="1">
      <alignment horizontal="left" vertical="center" wrapText="1"/>
    </xf>
    <xf numFmtId="0" fontId="5" fillId="22" borderId="3" xfId="0" quotePrefix="1" applyFont="1" applyFill="1" applyBorder="1" applyAlignment="1">
      <alignment horizontal="center" vertical="center" wrapText="1"/>
    </xf>
    <xf numFmtId="0" fontId="7" fillId="22" borderId="3" xfId="0" applyFont="1" applyFill="1" applyBorder="1" applyAlignment="1">
      <alignment horizontal="center" vertical="center" wrapText="1"/>
    </xf>
    <xf numFmtId="0" fontId="7" fillId="22" borderId="3" xfId="0" quotePrefix="1" applyFont="1" applyFill="1" applyBorder="1" applyAlignment="1">
      <alignment horizontal="center" vertical="center" wrapText="1"/>
    </xf>
    <xf numFmtId="0" fontId="4" fillId="22" borderId="3" xfId="0" quotePrefix="1" applyFont="1" applyFill="1" applyBorder="1" applyAlignment="1">
      <alignment horizontal="center" vertical="center"/>
    </xf>
    <xf numFmtId="0" fontId="70" fillId="22" borderId="3" xfId="0" applyFont="1" applyFill="1" applyBorder="1" applyAlignment="1">
      <alignment horizontal="left" vertical="center" wrapText="1"/>
    </xf>
    <xf numFmtId="0" fontId="70" fillId="22" borderId="3" xfId="0" quotePrefix="1" applyFont="1" applyFill="1" applyBorder="1" applyAlignment="1">
      <alignment horizontal="center" vertical="center"/>
    </xf>
    <xf numFmtId="176" fontId="70" fillId="22" borderId="3" xfId="0" applyNumberFormat="1" applyFont="1" applyFill="1" applyBorder="1" applyAlignment="1">
      <alignment horizontal="center" vertical="center" wrapText="1"/>
    </xf>
    <xf numFmtId="178" fontId="4" fillId="22" borderId="3" xfId="0" applyNumberFormat="1" applyFont="1" applyFill="1" applyBorder="1" applyAlignment="1">
      <alignment horizontal="center" vertical="center" wrapText="1"/>
    </xf>
    <xf numFmtId="0" fontId="5" fillId="22" borderId="3" xfId="0" quotePrefix="1" applyFont="1" applyFill="1" applyBorder="1" applyAlignment="1">
      <alignment horizontal="center" vertical="center"/>
    </xf>
    <xf numFmtId="177" fontId="5" fillId="22" borderId="3" xfId="0" applyNumberFormat="1" applyFont="1" applyFill="1" applyBorder="1" applyAlignment="1">
      <alignment vertical="center" wrapText="1"/>
    </xf>
    <xf numFmtId="0" fontId="66" fillId="0" borderId="13" xfId="0" applyFont="1" applyBorder="1" applyAlignment="1">
      <alignment horizontal="left" vertical="center" wrapText="1"/>
    </xf>
    <xf numFmtId="0" fontId="4" fillId="0" borderId="3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4" fontId="4" fillId="0" borderId="3" xfId="0" applyNumberFormat="1" applyFont="1" applyBorder="1" applyAlignment="1">
      <alignment vertical="center"/>
    </xf>
    <xf numFmtId="4" fontId="5" fillId="0" borderId="3" xfId="0" applyNumberFormat="1" applyFont="1" applyBorder="1" applyAlignment="1">
      <alignment vertical="center"/>
    </xf>
    <xf numFmtId="4" fontId="7" fillId="0" borderId="3" xfId="0" applyNumberFormat="1" applyFont="1" applyBorder="1" applyAlignment="1">
      <alignment vertical="center"/>
    </xf>
    <xf numFmtId="4" fontId="5" fillId="22" borderId="3" xfId="0" applyNumberFormat="1" applyFont="1" applyFill="1" applyBorder="1" applyAlignment="1">
      <alignment horizontal="center" vertical="center" wrapText="1"/>
    </xf>
    <xf numFmtId="4" fontId="4" fillId="22" borderId="3" xfId="0" applyNumberFormat="1" applyFont="1" applyFill="1" applyBorder="1" applyAlignment="1">
      <alignment horizontal="center" vertical="center" wrapText="1"/>
    </xf>
    <xf numFmtId="4" fontId="70" fillId="0" borderId="3" xfId="0" applyNumberFormat="1" applyFont="1" applyBorder="1" applyAlignment="1">
      <alignment vertical="center"/>
    </xf>
    <xf numFmtId="4" fontId="4" fillId="22" borderId="3" xfId="0" applyNumberFormat="1" applyFont="1" applyFill="1" applyBorder="1" applyAlignment="1">
      <alignment horizontal="left" vertical="center" wrapText="1"/>
    </xf>
    <xf numFmtId="0" fontId="66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4" fontId="5" fillId="0" borderId="3" xfId="0" applyNumberFormat="1" applyFont="1" applyBorder="1" applyAlignment="1">
      <alignment horizontal="right" vertical="center" wrapText="1"/>
    </xf>
    <xf numFmtId="169" fontId="70" fillId="0" borderId="3" xfId="0" applyNumberFormat="1" applyFont="1" applyBorder="1" applyAlignment="1">
      <alignment vertical="center"/>
    </xf>
    <xf numFmtId="4" fontId="5" fillId="0" borderId="0" xfId="0" applyNumberFormat="1" applyFont="1" applyAlignment="1">
      <alignment vertical="center"/>
    </xf>
    <xf numFmtId="2" fontId="70" fillId="0" borderId="3" xfId="0" applyNumberFormat="1" applyFont="1" applyBorder="1" applyAlignment="1">
      <alignment vertical="center"/>
    </xf>
    <xf numFmtId="2" fontId="5" fillId="0" borderId="0" xfId="0" quotePrefix="1" applyNumberFormat="1" applyFont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70" fillId="0" borderId="16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69" fillId="0" borderId="14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center" vertical="center" wrapText="1" shrinkToFit="1"/>
    </xf>
    <xf numFmtId="0" fontId="5" fillId="0" borderId="14" xfId="0" applyFont="1" applyBorder="1" applyAlignment="1">
      <alignment horizontal="center" vertical="center" wrapText="1" shrinkToFit="1"/>
    </xf>
    <xf numFmtId="4" fontId="4" fillId="22" borderId="3" xfId="0" applyNumberFormat="1" applyFont="1" applyFill="1" applyBorder="1" applyAlignment="1">
      <alignment horizontal="right" vertical="center" wrapText="1"/>
    </xf>
    <xf numFmtId="4" fontId="5" fillId="22" borderId="3" xfId="0" applyNumberFormat="1" applyFont="1" applyFill="1" applyBorder="1" applyAlignment="1">
      <alignment horizontal="right" vertical="center" wrapText="1"/>
    </xf>
    <xf numFmtId="4" fontId="4" fillId="0" borderId="3" xfId="0" applyNumberFormat="1" applyFont="1" applyBorder="1" applyAlignment="1">
      <alignment horizontal="right" vertical="center" wrapText="1"/>
    </xf>
    <xf numFmtId="4" fontId="5" fillId="0" borderId="3" xfId="0" applyNumberFormat="1" applyFont="1" applyBorder="1" applyAlignment="1">
      <alignment horizontal="right" vertical="center"/>
    </xf>
    <xf numFmtId="4" fontId="7" fillId="0" borderId="16" xfId="0" applyNumberFormat="1" applyFont="1" applyBorder="1" applyAlignment="1">
      <alignment vertical="center"/>
    </xf>
    <xf numFmtId="4" fontId="7" fillId="0" borderId="0" xfId="0" applyNumberFormat="1" applyFont="1" applyAlignment="1">
      <alignment vertical="center"/>
    </xf>
    <xf numFmtId="2" fontId="5" fillId="0" borderId="3" xfId="0" applyNumberFormat="1" applyFont="1" applyBorder="1" applyAlignment="1">
      <alignment horizontal="right" vertical="center" wrapText="1"/>
    </xf>
    <xf numFmtId="2" fontId="4" fillId="0" borderId="3" xfId="0" applyNumberFormat="1" applyFont="1" applyBorder="1" applyAlignment="1">
      <alignment horizontal="right" vertical="center" wrapText="1"/>
    </xf>
    <xf numFmtId="0" fontId="71" fillId="0" borderId="0" xfId="0" applyFont="1" applyAlignment="1">
      <alignment horizontal="left" vertical="center" wrapText="1"/>
    </xf>
    <xf numFmtId="0" fontId="66" fillId="0" borderId="0" xfId="0" applyFont="1" applyBorder="1" applyAlignment="1">
      <alignment horizontal="center" vertical="center"/>
    </xf>
    <xf numFmtId="4" fontId="4" fillId="0" borderId="16" xfId="0" applyNumberFormat="1" applyFont="1" applyBorder="1" applyAlignment="1">
      <alignment vertical="center"/>
    </xf>
    <xf numFmtId="4" fontId="72" fillId="0" borderId="16" xfId="0" applyNumberFormat="1" applyFont="1" applyBorder="1" applyAlignment="1">
      <alignment vertical="center"/>
    </xf>
    <xf numFmtId="4" fontId="4" fillId="0" borderId="14" xfId="0" applyNumberFormat="1" applyFont="1" applyBorder="1" applyAlignment="1">
      <alignment vertical="center"/>
    </xf>
    <xf numFmtId="4" fontId="4" fillId="0" borderId="14" xfId="0" applyNumberFormat="1" applyFont="1" applyBorder="1" applyAlignment="1">
      <alignment horizontal="right" vertical="center" wrapText="1"/>
    </xf>
    <xf numFmtId="4" fontId="5" fillId="0" borderId="14" xfId="0" applyNumberFormat="1" applyFont="1" applyBorder="1" applyAlignment="1">
      <alignment vertical="center"/>
    </xf>
    <xf numFmtId="4" fontId="7" fillId="0" borderId="14" xfId="0" applyNumberFormat="1" applyFont="1" applyBorder="1" applyAlignment="1">
      <alignment vertical="center"/>
    </xf>
    <xf numFmtId="4" fontId="5" fillId="0" borderId="16" xfId="0" applyNumberFormat="1" applyFont="1" applyBorder="1" applyAlignment="1">
      <alignment vertical="center"/>
    </xf>
    <xf numFmtId="4" fontId="4" fillId="22" borderId="16" xfId="0" applyNumberFormat="1" applyFont="1" applyFill="1" applyBorder="1" applyAlignment="1">
      <alignment horizontal="left" vertical="center" wrapText="1"/>
    </xf>
    <xf numFmtId="4" fontId="4" fillId="0" borderId="16" xfId="0" applyNumberFormat="1" applyFont="1" applyBorder="1" applyAlignment="1">
      <alignment horizontal="right" vertical="center"/>
    </xf>
    <xf numFmtId="4" fontId="5" fillId="0" borderId="16" xfId="0" applyNumberFormat="1" applyFont="1" applyBorder="1" applyAlignment="1">
      <alignment horizontal="center" vertical="center"/>
    </xf>
    <xf numFmtId="4" fontId="5" fillId="0" borderId="16" xfId="0" applyNumberFormat="1" applyFont="1" applyBorder="1" applyAlignment="1">
      <alignment horizontal="right" vertical="center" wrapText="1"/>
    </xf>
    <xf numFmtId="0" fontId="5" fillId="0" borderId="16" xfId="0" applyFont="1" applyBorder="1" applyAlignment="1">
      <alignment vertical="center"/>
    </xf>
    <xf numFmtId="0" fontId="5" fillId="0" borderId="16" xfId="0" applyFont="1" applyBorder="1" applyAlignment="1">
      <alignment horizontal="center" vertical="center"/>
    </xf>
    <xf numFmtId="2" fontId="5" fillId="0" borderId="16" xfId="0" applyNumberFormat="1" applyFont="1" applyBorder="1" applyAlignment="1">
      <alignment horizontal="center" vertical="center"/>
    </xf>
    <xf numFmtId="4" fontId="5" fillId="22" borderId="14" xfId="0" applyNumberFormat="1" applyFont="1" applyFill="1" applyBorder="1" applyAlignment="1">
      <alignment horizontal="right" vertical="center" wrapText="1"/>
    </xf>
    <xf numFmtId="4" fontId="5" fillId="22" borderId="14" xfId="0" applyNumberFormat="1" applyFont="1" applyFill="1" applyBorder="1" applyAlignment="1">
      <alignment horizontal="center" vertical="center" wrapText="1"/>
    </xf>
    <xf numFmtId="4" fontId="4" fillId="22" borderId="14" xfId="0" applyNumberFormat="1" applyFont="1" applyFill="1" applyBorder="1" applyAlignment="1">
      <alignment horizontal="right" vertical="center" wrapText="1"/>
    </xf>
    <xf numFmtId="4" fontId="4" fillId="22" borderId="14" xfId="0" applyNumberFormat="1" applyFont="1" applyFill="1" applyBorder="1" applyAlignment="1">
      <alignment horizontal="left" vertical="center" wrapText="1"/>
    </xf>
    <xf numFmtId="4" fontId="5" fillId="0" borderId="14" xfId="0" applyNumberFormat="1" applyFont="1" applyBorder="1" applyAlignment="1">
      <alignment horizontal="right" vertical="center"/>
    </xf>
    <xf numFmtId="4" fontId="4" fillId="22" borderId="14" xfId="0" applyNumberFormat="1" applyFont="1" applyFill="1" applyBorder="1" applyAlignment="1">
      <alignment horizontal="center" vertical="center" wrapText="1"/>
    </xf>
    <xf numFmtId="176" fontId="5" fillId="22" borderId="14" xfId="0" applyNumberFormat="1" applyFont="1" applyFill="1" applyBorder="1" applyAlignment="1">
      <alignment horizontal="center" vertical="center" wrapText="1"/>
    </xf>
    <xf numFmtId="4" fontId="70" fillId="22" borderId="14" xfId="0" applyNumberFormat="1" applyFont="1" applyFill="1" applyBorder="1" applyAlignment="1">
      <alignment horizontal="right" vertical="center" wrapText="1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4" fillId="0" borderId="3" xfId="0" applyFont="1" applyBorder="1" applyAlignment="1">
      <alignment horizontal="left" vertical="center" wrapText="1"/>
    </xf>
    <xf numFmtId="2" fontId="7" fillId="0" borderId="3" xfId="0" applyNumberFormat="1" applyFont="1" applyBorder="1" applyAlignment="1">
      <alignment horizontal="right" vertical="center" wrapText="1"/>
    </xf>
    <xf numFmtId="0" fontId="70" fillId="0" borderId="3" xfId="0" applyFont="1" applyBorder="1" applyAlignment="1">
      <alignment vertical="center"/>
    </xf>
    <xf numFmtId="4" fontId="7" fillId="0" borderId="3" xfId="0" applyNumberFormat="1" applyFont="1" applyBorder="1" applyAlignment="1">
      <alignment horizontal="right" vertical="center" wrapText="1"/>
    </xf>
    <xf numFmtId="179" fontId="7" fillId="0" borderId="0" xfId="0" applyNumberFormat="1" applyFont="1" applyAlignment="1">
      <alignment vertical="center"/>
    </xf>
    <xf numFmtId="0" fontId="5" fillId="28" borderId="3" xfId="0" applyFont="1" applyFill="1" applyBorder="1" applyAlignment="1">
      <alignment horizontal="center" vertical="center" wrapText="1" shrinkToFit="1"/>
    </xf>
    <xf numFmtId="0" fontId="5" fillId="28" borderId="3" xfId="0" applyFont="1" applyFill="1" applyBorder="1" applyAlignment="1">
      <alignment horizontal="center" vertical="center" wrapText="1"/>
    </xf>
    <xf numFmtId="0" fontId="70" fillId="28" borderId="0" xfId="0" applyFont="1" applyFill="1" applyBorder="1" applyAlignment="1">
      <alignment horizontal="center" vertical="center" wrapText="1"/>
    </xf>
    <xf numFmtId="2" fontId="4" fillId="0" borderId="3" xfId="0" applyNumberFormat="1" applyFont="1" applyBorder="1" applyAlignment="1">
      <alignment vertical="center"/>
    </xf>
    <xf numFmtId="2" fontId="5" fillId="0" borderId="3" xfId="0" applyNumberFormat="1" applyFont="1" applyBorder="1" applyAlignment="1">
      <alignment vertical="center"/>
    </xf>
    <xf numFmtId="0" fontId="66" fillId="0" borderId="3" xfId="0" applyFont="1" applyBorder="1" applyAlignment="1">
      <alignment horizontal="left" vertical="center"/>
    </xf>
    <xf numFmtId="2" fontId="66" fillId="0" borderId="3" xfId="0" applyNumberFormat="1" applyFont="1" applyBorder="1" applyAlignment="1">
      <alignment horizontal="left" vertical="center"/>
    </xf>
    <xf numFmtId="49" fontId="66" fillId="0" borderId="3" xfId="0" applyNumberFormat="1" applyFont="1" applyBorder="1" applyAlignment="1">
      <alignment horizontal="left" vertical="center"/>
    </xf>
    <xf numFmtId="0" fontId="66" fillId="0" borderId="3" xfId="0" applyFont="1" applyBorder="1" applyAlignment="1">
      <alignment horizontal="left" vertical="center" wrapText="1"/>
    </xf>
    <xf numFmtId="0" fontId="69" fillId="0" borderId="3" xfId="0" applyFont="1" applyBorder="1" applyAlignment="1">
      <alignment horizontal="left" vertical="center" wrapText="1"/>
    </xf>
    <xf numFmtId="177" fontId="5" fillId="0" borderId="14" xfId="0" applyNumberFormat="1" applyFont="1" applyFill="1" applyBorder="1" applyAlignment="1">
      <alignment horizontal="right" vertical="center" wrapText="1"/>
    </xf>
    <xf numFmtId="2" fontId="7" fillId="0" borderId="3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71" fillId="0" borderId="0" xfId="0" applyFont="1" applyBorder="1" applyAlignment="1">
      <alignment horizontal="left" vertical="center" wrapText="1"/>
    </xf>
    <xf numFmtId="0" fontId="66" fillId="0" borderId="0" xfId="0" quotePrefix="1" applyFont="1" applyBorder="1" applyAlignment="1">
      <alignment horizontal="center" vertical="center"/>
    </xf>
    <xf numFmtId="169" fontId="67" fillId="0" borderId="0" xfId="0" applyNumberFormat="1" applyFont="1" applyBorder="1" applyAlignment="1">
      <alignment vertical="center"/>
    </xf>
    <xf numFmtId="0" fontId="71" fillId="0" borderId="0" xfId="0" applyFont="1" applyAlignment="1">
      <alignment horizontal="left" vertical="center"/>
    </xf>
    <xf numFmtId="0" fontId="71" fillId="0" borderId="0" xfId="0" applyFont="1" applyBorder="1" applyAlignment="1">
      <alignment horizontal="left" vertical="center"/>
    </xf>
    <xf numFmtId="0" fontId="71" fillId="0" borderId="0" xfId="0" applyFont="1" applyBorder="1" applyAlignment="1">
      <alignment vertical="center"/>
    </xf>
    <xf numFmtId="169" fontId="71" fillId="0" borderId="0" xfId="0" applyNumberFormat="1" applyFont="1" applyAlignment="1">
      <alignment horizontal="right" vertical="center" wrapText="1"/>
    </xf>
    <xf numFmtId="0" fontId="71" fillId="0" borderId="0" xfId="0" applyFont="1" applyAlignment="1">
      <alignment vertical="center"/>
    </xf>
    <xf numFmtId="0" fontId="66" fillId="0" borderId="0" xfId="0" applyFont="1" applyBorder="1" applyAlignment="1">
      <alignment horizontal="center" vertical="center"/>
    </xf>
    <xf numFmtId="0" fontId="66" fillId="0" borderId="13" xfId="0" applyFont="1" applyBorder="1" applyAlignment="1">
      <alignment horizontal="left" vertical="center" wrapText="1"/>
    </xf>
    <xf numFmtId="0" fontId="66" fillId="0" borderId="14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7" fillId="0" borderId="13" xfId="0" applyFont="1" applyBorder="1" applyAlignment="1">
      <alignment horizontal="left" vertical="center" wrapText="1"/>
    </xf>
    <xf numFmtId="0" fontId="67" fillId="0" borderId="14" xfId="0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67" fillId="0" borderId="13" xfId="0" applyFont="1" applyBorder="1" applyAlignment="1">
      <alignment horizontal="left" vertical="center"/>
    </xf>
    <xf numFmtId="0" fontId="74" fillId="0" borderId="13" xfId="0" applyFont="1" applyBorder="1" applyAlignment="1">
      <alignment horizontal="left" vertical="center"/>
    </xf>
    <xf numFmtId="0" fontId="5" fillId="0" borderId="15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67" fillId="0" borderId="3" xfId="0" applyFont="1" applyBorder="1" applyAlignment="1">
      <alignment horizontal="left" vertical="center"/>
    </xf>
    <xf numFmtId="0" fontId="74" fillId="0" borderId="3" xfId="0" applyFont="1" applyBorder="1" applyAlignment="1">
      <alignment horizontal="left" vertical="center"/>
    </xf>
    <xf numFmtId="0" fontId="71" fillId="0" borderId="0" xfId="0" applyFont="1" applyAlignment="1">
      <alignment horizontal="center" vertical="center"/>
    </xf>
    <xf numFmtId="0" fontId="4" fillId="22" borderId="16" xfId="0" applyFont="1" applyFill="1" applyBorder="1" applyAlignment="1">
      <alignment horizontal="left" vertical="center" wrapText="1"/>
    </xf>
    <xf numFmtId="0" fontId="4" fillId="22" borderId="13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</cellXfs>
  <cellStyles count="352">
    <cellStyle name="_Fakt_2" xfId="1"/>
    <cellStyle name="_rozhufrovka 2009" xfId="2"/>
    <cellStyle name="_АТиСТ 5а МТР липень 2008" xfId="3"/>
    <cellStyle name="_ПРГК сводний_" xfId="4"/>
    <cellStyle name="_УТГ" xfId="5"/>
    <cellStyle name="_Феодосия 5а МТР липень 2008" xfId="6"/>
    <cellStyle name="_ХТГ довідка." xfId="7"/>
    <cellStyle name="_Шебелинка 5а МТР липень 2008" xfId="8"/>
    <cellStyle name="20% - Accent1" xfId="9"/>
    <cellStyle name="20% - Accent2" xfId="10"/>
    <cellStyle name="20% - Accent3" xfId="11"/>
    <cellStyle name="20% - Accent4" xfId="12"/>
    <cellStyle name="20% - Accent5" xfId="13"/>
    <cellStyle name="20% - Accent6" xfId="14"/>
    <cellStyle name="20% - Акцент1 2" xfId="15"/>
    <cellStyle name="20% - Акцент1 3" xfId="16"/>
    <cellStyle name="20% - Акцент2 2" xfId="17"/>
    <cellStyle name="20% - Акцент2 3" xfId="18"/>
    <cellStyle name="20% - Акцент3 2" xfId="19"/>
    <cellStyle name="20% - Акцент3 3" xfId="20"/>
    <cellStyle name="20% - Акцент4 2" xfId="21"/>
    <cellStyle name="20% - Акцент4 3" xfId="22"/>
    <cellStyle name="20% - Акцент5 2" xfId="23"/>
    <cellStyle name="20% - Акцент5 3" xfId="24"/>
    <cellStyle name="20% - Акцент6 2" xfId="25"/>
    <cellStyle name="20% - Акцент6 3" xfId="26"/>
    <cellStyle name="40% - Accent1" xfId="27"/>
    <cellStyle name="40% - Accent2" xfId="28"/>
    <cellStyle name="40% - Accent3" xfId="29"/>
    <cellStyle name="40% - Accent4" xfId="30"/>
    <cellStyle name="40% - Accent5" xfId="31"/>
    <cellStyle name="40% - Accent6" xfId="32"/>
    <cellStyle name="40% - Акцент1 2" xfId="33"/>
    <cellStyle name="40% - Акцент1 3" xfId="34"/>
    <cellStyle name="40% - Акцент2 2" xfId="35"/>
    <cellStyle name="40% - Акцент2 3" xfId="36"/>
    <cellStyle name="40% - Акцент3 2" xfId="37"/>
    <cellStyle name="40% - Акцент3 3" xfId="38"/>
    <cellStyle name="40% - Акцент4 2" xfId="39"/>
    <cellStyle name="40% - Акцент4 3" xfId="40"/>
    <cellStyle name="40% - Акцент5 2" xfId="41"/>
    <cellStyle name="40% - Акцент5 3" xfId="42"/>
    <cellStyle name="40% - Акцент6 2" xfId="43"/>
    <cellStyle name="40% - Акцент6 3" xfId="44"/>
    <cellStyle name="60% - Accent1" xfId="45"/>
    <cellStyle name="60% - Accent2" xfId="46"/>
    <cellStyle name="60% - Accent3" xfId="47"/>
    <cellStyle name="60% - Accent4" xfId="48"/>
    <cellStyle name="60% - Accent5" xfId="49"/>
    <cellStyle name="60% - Accent6" xfId="50"/>
    <cellStyle name="60% - Акцент1 2" xfId="51"/>
    <cellStyle name="60% - Акцент1 3" xfId="52"/>
    <cellStyle name="60% - Акцент2 2" xfId="53"/>
    <cellStyle name="60% - Акцент2 3" xfId="54"/>
    <cellStyle name="60% - Акцент3 2" xfId="55"/>
    <cellStyle name="60% - Акцент3 3" xfId="56"/>
    <cellStyle name="60% - Акцент4 2" xfId="57"/>
    <cellStyle name="60% - Акцент4 3" xfId="58"/>
    <cellStyle name="60% - Акцент5 2" xfId="59"/>
    <cellStyle name="60% - Акцент5 3" xfId="60"/>
    <cellStyle name="60% - Акцент6 2" xfId="61"/>
    <cellStyle name="60% - Акцент6 3" xfId="62"/>
    <cellStyle name="Accent1" xfId="63"/>
    <cellStyle name="Accent2" xfId="64"/>
    <cellStyle name="Accent3" xfId="65"/>
    <cellStyle name="Accent4" xfId="66"/>
    <cellStyle name="Accent5" xfId="67"/>
    <cellStyle name="Accent6" xfId="68"/>
    <cellStyle name="Bad" xfId="69"/>
    <cellStyle name="Calculation" xfId="70"/>
    <cellStyle name="Check Cell" xfId="71"/>
    <cellStyle name="Column-Header" xfId="72"/>
    <cellStyle name="Column-Header 2" xfId="73"/>
    <cellStyle name="Column-Header 3" xfId="74"/>
    <cellStyle name="Column-Header 4" xfId="75"/>
    <cellStyle name="Column-Header 5" xfId="76"/>
    <cellStyle name="Column-Header 6" xfId="77"/>
    <cellStyle name="Column-Header 7" xfId="78"/>
    <cellStyle name="Column-Header 7 2" xfId="79"/>
    <cellStyle name="Column-Header 8" xfId="80"/>
    <cellStyle name="Column-Header 8 2" xfId="81"/>
    <cellStyle name="Column-Header 9" xfId="82"/>
    <cellStyle name="Column-Header 9 2" xfId="83"/>
    <cellStyle name="Column-Header_Zvit rux-koshtiv 2010 Департамент " xfId="84"/>
    <cellStyle name="Comma_2005_03_15-Финансовый_БГ" xfId="85"/>
    <cellStyle name="Define-Column" xfId="86"/>
    <cellStyle name="Define-Column 10" xfId="87"/>
    <cellStyle name="Define-Column 2" xfId="88"/>
    <cellStyle name="Define-Column 3" xfId="89"/>
    <cellStyle name="Define-Column 4" xfId="90"/>
    <cellStyle name="Define-Column 5" xfId="91"/>
    <cellStyle name="Define-Column 6" xfId="92"/>
    <cellStyle name="Define-Column 7" xfId="93"/>
    <cellStyle name="Define-Column 7 2" xfId="94"/>
    <cellStyle name="Define-Column 7 3" xfId="95"/>
    <cellStyle name="Define-Column 8" xfId="96"/>
    <cellStyle name="Define-Column 8 2" xfId="97"/>
    <cellStyle name="Define-Column 8 3" xfId="98"/>
    <cellStyle name="Define-Column 9" xfId="99"/>
    <cellStyle name="Define-Column 9 2" xfId="100"/>
    <cellStyle name="Define-Column 9 3" xfId="101"/>
    <cellStyle name="Define-Column_Zvit rux-koshtiv 2010 Департамент " xfId="102"/>
    <cellStyle name="Explanatory Text" xfId="103"/>
    <cellStyle name="FS10" xfId="104"/>
    <cellStyle name="Good" xfId="105"/>
    <cellStyle name="Heading 1" xfId="106"/>
    <cellStyle name="Heading 2" xfId="107"/>
    <cellStyle name="Heading 3" xfId="108"/>
    <cellStyle name="Heading 4" xfId="109"/>
    <cellStyle name="Hyperlink 2" xfId="110"/>
    <cellStyle name="Input" xfId="111"/>
    <cellStyle name="Level0" xfId="112"/>
    <cellStyle name="Level0 10" xfId="113"/>
    <cellStyle name="Level0 2" xfId="114"/>
    <cellStyle name="Level0 2 2" xfId="115"/>
    <cellStyle name="Level0 3" xfId="116"/>
    <cellStyle name="Level0 3 2" xfId="117"/>
    <cellStyle name="Level0 4" xfId="118"/>
    <cellStyle name="Level0 4 2" xfId="119"/>
    <cellStyle name="Level0 5" xfId="120"/>
    <cellStyle name="Level0 6" xfId="121"/>
    <cellStyle name="Level0 7" xfId="122"/>
    <cellStyle name="Level0 7 2" xfId="123"/>
    <cellStyle name="Level0 7 3" xfId="124"/>
    <cellStyle name="Level0 8" xfId="125"/>
    <cellStyle name="Level0 8 2" xfId="126"/>
    <cellStyle name="Level0 8 3" xfId="127"/>
    <cellStyle name="Level0 9" xfId="128"/>
    <cellStyle name="Level0 9 2" xfId="129"/>
    <cellStyle name="Level0 9 3" xfId="130"/>
    <cellStyle name="Level0_Zvit rux-koshtiv 2010 Департамент " xfId="131"/>
    <cellStyle name="Level1" xfId="132"/>
    <cellStyle name="Level1 2" xfId="133"/>
    <cellStyle name="Level1-Numbers" xfId="134"/>
    <cellStyle name="Level1-Numbers 2" xfId="135"/>
    <cellStyle name="Level1-Numbers-Hide" xfId="136"/>
    <cellStyle name="Level2" xfId="137"/>
    <cellStyle name="Level2 2" xfId="138"/>
    <cellStyle name="Level2-Hide" xfId="139"/>
    <cellStyle name="Level2-Hide 2" xfId="140"/>
    <cellStyle name="Level2-Numbers" xfId="141"/>
    <cellStyle name="Level2-Numbers 2" xfId="142"/>
    <cellStyle name="Level2-Numbers-Hide" xfId="143"/>
    <cellStyle name="Level3" xfId="144"/>
    <cellStyle name="Level3 2" xfId="145"/>
    <cellStyle name="Level3 3" xfId="146"/>
    <cellStyle name="Level3_План департамент_2010_1207" xfId="147"/>
    <cellStyle name="Level3-Hide" xfId="148"/>
    <cellStyle name="Level3-Hide 2" xfId="149"/>
    <cellStyle name="Level3-Numbers" xfId="150"/>
    <cellStyle name="Level3-Numbers 2" xfId="151"/>
    <cellStyle name="Level3-Numbers 3" xfId="152"/>
    <cellStyle name="Level3-Numbers_План департамент_2010_1207" xfId="153"/>
    <cellStyle name="Level3-Numbers-Hide" xfId="154"/>
    <cellStyle name="Level4" xfId="155"/>
    <cellStyle name="Level4 2" xfId="156"/>
    <cellStyle name="Level4-Hide" xfId="157"/>
    <cellStyle name="Level4-Hide 2" xfId="158"/>
    <cellStyle name="Level4-Numbers" xfId="159"/>
    <cellStyle name="Level4-Numbers 2" xfId="160"/>
    <cellStyle name="Level4-Numbers-Hide" xfId="161"/>
    <cellStyle name="Level5" xfId="162"/>
    <cellStyle name="Level5 2" xfId="163"/>
    <cellStyle name="Level5-Hide" xfId="164"/>
    <cellStyle name="Level5-Hide 2" xfId="165"/>
    <cellStyle name="Level5-Numbers" xfId="166"/>
    <cellStyle name="Level5-Numbers 2" xfId="167"/>
    <cellStyle name="Level5-Numbers-Hide" xfId="168"/>
    <cellStyle name="Level6" xfId="169"/>
    <cellStyle name="Level6 2" xfId="170"/>
    <cellStyle name="Level6-Hide" xfId="171"/>
    <cellStyle name="Level6-Hide 2" xfId="172"/>
    <cellStyle name="Level6-Numbers" xfId="173"/>
    <cellStyle name="Level6-Numbers 2" xfId="174"/>
    <cellStyle name="Level7" xfId="175"/>
    <cellStyle name="Level7-Hide" xfId="176"/>
    <cellStyle name="Level7-Numbers" xfId="177"/>
    <cellStyle name="Linked Cell" xfId="178"/>
    <cellStyle name="Neutral" xfId="179"/>
    <cellStyle name="Normal 2" xfId="180"/>
    <cellStyle name="Normal_2005_03_15-Финансовый_БГ" xfId="181"/>
    <cellStyle name="Note" xfId="182"/>
    <cellStyle name="Number-Cells" xfId="183"/>
    <cellStyle name="Number-Cells-Column2" xfId="184"/>
    <cellStyle name="Number-Cells-Column5" xfId="185"/>
    <cellStyle name="Output" xfId="186"/>
    <cellStyle name="Row-Header" xfId="187"/>
    <cellStyle name="Row-Header 2" xfId="188"/>
    <cellStyle name="Title" xfId="189"/>
    <cellStyle name="Total" xfId="190"/>
    <cellStyle name="Warning Text" xfId="191"/>
    <cellStyle name="Акцент1 2" xfId="192"/>
    <cellStyle name="Акцент1 3" xfId="193"/>
    <cellStyle name="Акцент2 2" xfId="194"/>
    <cellStyle name="Акцент2 3" xfId="195"/>
    <cellStyle name="Акцент3 2" xfId="196"/>
    <cellStyle name="Акцент3 3" xfId="197"/>
    <cellStyle name="Акцент4 2" xfId="198"/>
    <cellStyle name="Акцент4 3" xfId="199"/>
    <cellStyle name="Акцент5 2" xfId="200"/>
    <cellStyle name="Акцент5 3" xfId="201"/>
    <cellStyle name="Акцент6 2" xfId="202"/>
    <cellStyle name="Акцент6 3" xfId="203"/>
    <cellStyle name="Ввод  2" xfId="204"/>
    <cellStyle name="Ввод  3" xfId="205"/>
    <cellStyle name="Вывод 2" xfId="206"/>
    <cellStyle name="Вывод 3" xfId="207"/>
    <cellStyle name="Вычисление 2" xfId="208"/>
    <cellStyle name="Вычисление 3" xfId="209"/>
    <cellStyle name="Денежный 2" xfId="210"/>
    <cellStyle name="Заголовок 1 2" xfId="211"/>
    <cellStyle name="Заголовок 1 3" xfId="212"/>
    <cellStyle name="Заголовок 2 2" xfId="213"/>
    <cellStyle name="Заголовок 2 3" xfId="214"/>
    <cellStyle name="Заголовок 3 2" xfId="215"/>
    <cellStyle name="Заголовок 3 3" xfId="216"/>
    <cellStyle name="Заголовок 4 2" xfId="217"/>
    <cellStyle name="Заголовок 4 3" xfId="218"/>
    <cellStyle name="Итог 2" xfId="219"/>
    <cellStyle name="Итог 3" xfId="220"/>
    <cellStyle name="Контрольная ячейка 2" xfId="221"/>
    <cellStyle name="Контрольная ячейка 3" xfId="222"/>
    <cellStyle name="Название 2" xfId="223"/>
    <cellStyle name="Название 3" xfId="224"/>
    <cellStyle name="Нейтральный 2" xfId="225"/>
    <cellStyle name="Нейтральный 3" xfId="226"/>
    <cellStyle name="Обычный" xfId="0" builtinId="0"/>
    <cellStyle name="Обычный 10" xfId="227"/>
    <cellStyle name="Обычный 11" xfId="228"/>
    <cellStyle name="Обычный 12" xfId="229"/>
    <cellStyle name="Обычный 13" xfId="230"/>
    <cellStyle name="Обычный 14" xfId="231"/>
    <cellStyle name="Обычный 15" xfId="232"/>
    <cellStyle name="Обычный 16" xfId="233"/>
    <cellStyle name="Обычный 17" xfId="234"/>
    <cellStyle name="Обычный 18" xfId="235"/>
    <cellStyle name="Обычный 2" xfId="236"/>
    <cellStyle name="Обычный 2 10" xfId="237"/>
    <cellStyle name="Обычный 2 11" xfId="238"/>
    <cellStyle name="Обычный 2 12" xfId="239"/>
    <cellStyle name="Обычный 2 13" xfId="240"/>
    <cellStyle name="Обычный 2 14" xfId="241"/>
    <cellStyle name="Обычный 2 15" xfId="242"/>
    <cellStyle name="Обычный 2 16" xfId="243"/>
    <cellStyle name="Обычный 2 2" xfId="244"/>
    <cellStyle name="Обычный 2 2 2" xfId="245"/>
    <cellStyle name="Обычный 2 2 3" xfId="246"/>
    <cellStyle name="Обычный 2 2_Расшифровка прочих" xfId="247"/>
    <cellStyle name="Обычный 2 3" xfId="248"/>
    <cellStyle name="Обычный 2 4" xfId="249"/>
    <cellStyle name="Обычный 2 5" xfId="250"/>
    <cellStyle name="Обычный 2 6" xfId="251"/>
    <cellStyle name="Обычный 2 7" xfId="252"/>
    <cellStyle name="Обычный 2 8" xfId="253"/>
    <cellStyle name="Обычный 2 9" xfId="254"/>
    <cellStyle name="Обычный 2_2604-2010" xfId="255"/>
    <cellStyle name="Обычный 3" xfId="256"/>
    <cellStyle name="Обычный 3 10" xfId="257"/>
    <cellStyle name="Обычный 3 11" xfId="258"/>
    <cellStyle name="Обычный 3 12" xfId="259"/>
    <cellStyle name="Обычный 3 13" xfId="260"/>
    <cellStyle name="Обычный 3 14" xfId="261"/>
    <cellStyle name="Обычный 3 2" xfId="262"/>
    <cellStyle name="Обычный 3 3" xfId="263"/>
    <cellStyle name="Обычный 3 4" xfId="264"/>
    <cellStyle name="Обычный 3 5" xfId="265"/>
    <cellStyle name="Обычный 3 6" xfId="266"/>
    <cellStyle name="Обычный 3 7" xfId="267"/>
    <cellStyle name="Обычный 3 8" xfId="268"/>
    <cellStyle name="Обычный 3 9" xfId="269"/>
    <cellStyle name="Обычный 3_Дефицит_7 млрд_0608_бс" xfId="270"/>
    <cellStyle name="Обычный 4" xfId="271"/>
    <cellStyle name="Обычный 5" xfId="272"/>
    <cellStyle name="Обычный 5 2" xfId="273"/>
    <cellStyle name="Обычный 6" xfId="274"/>
    <cellStyle name="Обычный 6 2" xfId="275"/>
    <cellStyle name="Обычный 6 3" xfId="276"/>
    <cellStyle name="Обычный 6 4" xfId="277"/>
    <cellStyle name="Обычный 6_Дефицит_7 млрд_0608_бс" xfId="278"/>
    <cellStyle name="Обычный 7" xfId="279"/>
    <cellStyle name="Обычный 7 2" xfId="280"/>
    <cellStyle name="Обычный 8" xfId="281"/>
    <cellStyle name="Обычный 9" xfId="282"/>
    <cellStyle name="Обычный 9 2" xfId="283"/>
    <cellStyle name="Плохой 2" xfId="284"/>
    <cellStyle name="Плохой 3" xfId="285"/>
    <cellStyle name="Пояснение 2" xfId="286"/>
    <cellStyle name="Пояснение 3" xfId="287"/>
    <cellStyle name="Примечание 2" xfId="288"/>
    <cellStyle name="Примечание 3" xfId="289"/>
    <cellStyle name="Процентный 2" xfId="290"/>
    <cellStyle name="Процентный 2 10" xfId="291"/>
    <cellStyle name="Процентный 2 11" xfId="292"/>
    <cellStyle name="Процентный 2 12" xfId="293"/>
    <cellStyle name="Процентный 2 13" xfId="294"/>
    <cellStyle name="Процентный 2 14" xfId="295"/>
    <cellStyle name="Процентный 2 15" xfId="296"/>
    <cellStyle name="Процентный 2 16" xfId="297"/>
    <cellStyle name="Процентный 2 2" xfId="298"/>
    <cellStyle name="Процентный 2 3" xfId="299"/>
    <cellStyle name="Процентный 2 4" xfId="300"/>
    <cellStyle name="Процентный 2 5" xfId="301"/>
    <cellStyle name="Процентный 2 6" xfId="302"/>
    <cellStyle name="Процентный 2 7" xfId="303"/>
    <cellStyle name="Процентный 2 8" xfId="304"/>
    <cellStyle name="Процентный 2 9" xfId="305"/>
    <cellStyle name="Процентный 3" xfId="306"/>
    <cellStyle name="Процентный 4" xfId="307"/>
    <cellStyle name="Процентный 4 2" xfId="308"/>
    <cellStyle name="Связанная ячейка 2" xfId="309"/>
    <cellStyle name="Связанная ячейка 3" xfId="310"/>
    <cellStyle name="Стиль 1" xfId="311"/>
    <cellStyle name="Стиль 1 2" xfId="312"/>
    <cellStyle name="Стиль 1 3" xfId="313"/>
    <cellStyle name="Стиль 1 4" xfId="314"/>
    <cellStyle name="Стиль 1 5" xfId="315"/>
    <cellStyle name="Стиль 1 6" xfId="316"/>
    <cellStyle name="Стиль 1 7" xfId="317"/>
    <cellStyle name="Текст предупреждения 2" xfId="318"/>
    <cellStyle name="Текст предупреждения 3" xfId="319"/>
    <cellStyle name="Тысячи [0]_1.62" xfId="320"/>
    <cellStyle name="Тысячи_1.62" xfId="321"/>
    <cellStyle name="Финансовый 2" xfId="322"/>
    <cellStyle name="Финансовый 2 10" xfId="323"/>
    <cellStyle name="Финансовый 2 11" xfId="324"/>
    <cellStyle name="Финансовый 2 12" xfId="325"/>
    <cellStyle name="Финансовый 2 13" xfId="326"/>
    <cellStyle name="Финансовый 2 14" xfId="327"/>
    <cellStyle name="Финансовый 2 15" xfId="328"/>
    <cellStyle name="Финансовый 2 16" xfId="329"/>
    <cellStyle name="Финансовый 2 17" xfId="330"/>
    <cellStyle name="Финансовый 2 2" xfId="331"/>
    <cellStyle name="Финансовый 2 3" xfId="332"/>
    <cellStyle name="Финансовый 2 4" xfId="333"/>
    <cellStyle name="Финансовый 2 5" xfId="334"/>
    <cellStyle name="Финансовый 2 6" xfId="335"/>
    <cellStyle name="Финансовый 2 7" xfId="336"/>
    <cellStyle name="Финансовый 2 8" xfId="337"/>
    <cellStyle name="Финансовый 2 9" xfId="338"/>
    <cellStyle name="Финансовый 3" xfId="339"/>
    <cellStyle name="Финансовый 3 2" xfId="340"/>
    <cellStyle name="Финансовый 4" xfId="341"/>
    <cellStyle name="Финансовый 4 2" xfId="342"/>
    <cellStyle name="Финансовый 4 3" xfId="343"/>
    <cellStyle name="Финансовый 5" xfId="344"/>
    <cellStyle name="Финансовый 6" xfId="345"/>
    <cellStyle name="Финансовый 7" xfId="346"/>
    <cellStyle name="Хороший 2" xfId="347"/>
    <cellStyle name="Хороший 3" xfId="348"/>
    <cellStyle name="числовой" xfId="349"/>
    <cellStyle name="Ю" xfId="350"/>
    <cellStyle name="Ю-FreeSet_10" xfId="35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WORK/S2/VICTOR/&#1042;&#1042;&#1055;/PIB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&#1052;&#1086;&#1080;%20&#1076;&#1086;&#1082;&#1091;&#1084;&#1077;&#1085;&#1090;&#1099;/Sergey/&#1055;&#1088;&#1086;&#1075;&#1085;&#1086;&#1079;/&#1056;&#1072;&#1073;&#1086;&#1095;&#1080;&#1077;%20&#1090;&#1072;&#1073;&#1083;&#1080;&#1094;&#1099;/new/zvedena1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Rar$DI00.938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&#1052;&#1086;&#1080;%20&#1076;&#1086;&#1082;&#1091;&#1084;&#1077;&#1085;&#1090;&#1099;\Plan-2006_kons_rabota\Dept\Plan\Exchange\_________________________Plan_ZP\!_&#1055;&#1077;&#1095;&#1072;&#1090;&#1100;\&#1052;&#1058;&#1056;%20&#1074;&#1089;&#1077;%20-%205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111;%20&#1076;&#1086;&#1082;&#1091;&#1084;&#1077;&#1085;&#1090;&#1080;/Ariadna/Sum_pok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OCUME~1\Chirich\LOCALS~1\Temp\Dept\Plan\Exchange\_________________________Plan_ZP\!_&#1055;&#1077;&#1095;&#1072;&#1090;&#1100;\&#1052;&#1058;&#1056;%20&#1074;&#1089;&#1077;%20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80;%20&#1076;&#1086;&#1082;&#1091;&#1084;&#1077;&#1085;&#1090;&#1099;\Plan-2006_kons_rabota\Dept\Plan\Exchange\_________________________Plan_ZP\!_&#1055;&#1077;&#1095;&#1072;&#1090;&#1100;\&#1052;&#1058;&#1056;%20&#1074;&#1089;&#1077;%20-%205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Dept\Plan\Exchange\_________________________Plan_ZP\!_&#1055;&#1077;&#1095;&#1072;&#1090;&#1100;\&#1052;&#1058;&#1056;%20&#1074;&#1089;&#1077;%20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!_Plan-2006\VAT%20Sevastop\Dept\Plan\Exchange\_________________________Plan_ZP\!_&#1055;&#1077;&#1095;&#1072;&#1090;&#1100;\&#1052;&#1058;&#1056;%20&#1074;&#1089;&#1077;%2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New_monitoring/Monit_xls/M_2002/M_06_02/Monthly/10_October/1Aug2001/GDP/realgdp/LENA/BGVN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_________________________Plan_ZP\!_&#1055;&#1077;&#1095;&#1072;&#1090;&#1100;\&#1052;&#1058;&#1056;%20&#1074;&#1089;&#1077;%20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o\work\Dept\Plan\Exchange\_________________________Plan_ZP\!_&#1055;&#1077;&#1095;&#1072;&#1090;&#1100;\&#1052;&#1058;&#1056;%20&#1074;&#1089;&#1077;%20-%205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ept\Plan\Exchange\!_Plan-2006\VAT%20Sevastop\Dept\Plan\Exchange\_________________________Plan_ZP\!_&#1055;&#1077;&#1095;&#1072;&#1090;&#1100;\&#1052;&#1058;&#1056;%20&#1074;&#1089;&#1077;%20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DOCUME~1\VOYTOV~1\LOCALS~1\Temp\Rar$DI00.867\Planning%20System%20Project\consolidation%20hq%20formatted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Dept\Plan\Exchange\_________________________Plan_ZP\!_&#1055;&#1077;&#1095;&#1072;&#1090;&#1100;\&#1052;&#1058;&#1056;%20&#1074;&#1089;&#1077;%202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SUDNIKOVA\Local%20Settings\Temporary%20Internet%20Files\Content.IE5\C5MFSXEF\Subv2006\Rich%20Roz%20200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ain1\DOCUME~1\Chirich\LOCALS~1\Temp\Dept\Plan\Exchange\_________________________Plan_ZP\!_&#1055;&#1077;&#1095;&#1072;&#1090;&#1100;\&#1052;&#1058;&#1056;%20&#1074;&#1089;&#1077;%202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andreyevskaya\&#1052;&#1086;&#1080;%20&#1076;&#1086;&#1082;&#1091;&#1084;&#1077;&#1085;&#1090;&#1099;\OLGA\&#1056;&#1045;&#1040;&#1051;&#1048;&#1047;&#1040;&#1062;&#1048;&#1071;_2006\2006_REALIZ_&#1058;&#1045;(&#1090;&#1088;&#1072;&#1074;&#1077;&#1085;&#1100;)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S_N_A/1July2001/GDP/realgdp/LENA/BGVN1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&#1052;&#1086;&#1080;%20&#1076;&#1086;&#1082;&#1091;&#1084;&#1077;&#1085;&#1090;&#1099;\Plan-2006_kons_rabota\Dept\FinPlan-Economy\Planning%20System%20Project\consolidation%20hq%20formatte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\File1\aaaa\2007%20finplan\DOCUME~1\SINKEV~1\LOCALS~1\Temp\Rar$DI00.781\Dept\Plan\Exchange\_________________________Plan_ZP\!_&#1055;&#1077;&#1095;&#1072;&#1090;&#1100;\&#1052;&#1058;&#1056;%20&#1074;&#1089;&#1077;%20-%20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Rar$DI00.938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SINKEV~1\LOCALS~1\Temp\Rar$DI00.781\Dept\FinPlan-Economy\Planning%20System%20Project\consolidation%20hq%20formatted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OCUME~1\Chirich\LOCALS~1\Temp\DOCUME~1\VOYTOV~1\LOCALS~1\Temp\Rar$DI00.867\Planning%20System%20Project\consolidation%20hq%20formatted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ept\FinPlan-Economy\Planning%20System%20Project\consolidation%20hq%20formatted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AIN1\Dept\FinPlan-Economy\Planning%20System%20Project\consolidation%20hq%20formatted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likhachov\Local%20Settings\Temporary%20Internet%20Files\Content.IE5\RY4RBH0P\2006_REALIZ_&#1058;&#1045;(&#1083;&#1102;&#1090;&#1080;&#1081;20%25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FinanceUTG\finek2008\&#1043;&#1088;&#1091;&#1076;&#1077;&#1085;&#1100;%20(&#1086;&#1095;&#1080;&#1082;)\DOCUME~1\SINKEV~1\LOCALS~1\Temp\Rar$DI00.781\Dept\Plan\Exchange\_________________________Plan_ZP\!_&#1055;&#1077;&#1095;&#1072;&#1090;&#1100;\&#1052;&#1058;&#1056;%20&#1074;&#1089;&#1077;%20-%2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FinanceUTG\finek2008\&#1043;&#1088;&#1091;&#1076;&#1077;&#1085;&#1100;%20(&#1086;&#1095;&#1080;&#1082;)\DOCUME~1\SINKEV~1\LOCALS~1\Temp\Rar$DI00.781\Dept\FinPlan-Economy\Planning%20System%20Project\consolidation%20hq%20formatted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80;%20&#1076;&#1086;&#1082;&#1091;&#1084;&#1077;&#1085;&#1090;&#1099;\Plan-2006_kons_rabota\Dept\FinPlan-Economy\Planning%20System%20Project\consolidation%20hq%20formatted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o\work\Dept\FinPlan-Economy\Planning%20System%20Project\consolidation%20hq%20formatted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DOCUME~1\VOYTOV~1\LOCALS~1\Temp\Rar$DI00.867\Planning%20System%20Project\consolidation%20hq%20formatte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ept\Plan\Exchange\!_Plan-2006\VAT%20Sevastop\Dept\Plan\Exchange\_________________________Plan_ZP\!_&#1055;&#1077;&#1095;&#1072;&#1090;&#1100;\&#1052;&#1058;&#1056;%20&#1074;&#1089;&#1077;%2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DP"/>
      <sheetName val="Real GDP &amp; Real IP (u)"/>
      <sheetName val="Real GDP &amp; Real IP (e)"/>
      <sheetName val="GDP_gr"/>
      <sheetName val="Светлые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ведена таб"/>
      <sheetName val="попер_роз"/>
      <sheetName val="попер_роз (4)"/>
      <sheetName val="звед_оптим (2)"/>
      <sheetName val="звед_баз(3)_СА"/>
      <sheetName val="звед_опт(3)_ca"/>
      <sheetName val="звед_баз(4)"/>
      <sheetName val="звед_опт(4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Ini"/>
      <sheetName val="Ëčńň1"/>
      <sheetName val="Sum_pok"/>
      <sheetName val="#REF!"/>
      <sheetName val="Sum_pok.xls"/>
      <sheetName val="січ-лют."/>
      <sheetName val="430 сыч-лютий"/>
      <sheetName val="бер"/>
      <sheetName val="430 бер"/>
      <sheetName val="січ-бер"/>
      <sheetName val="430 сыч-бер"/>
    </sheetNames>
    <definedNames>
      <definedName name="ShowFil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</sheetNames>
    <sheetDataSet>
      <sheetData sheetId="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3"/>
    </sheetNames>
    <sheetDataSet>
      <sheetData sheetId="0" refreshError="1">
        <row r="1">
          <cell r="D1" t="str">
            <v>Баланс грошових доходiв i витрат населення Украјни у</v>
          </cell>
          <cell r="K1" t="str">
            <v>GOD</v>
          </cell>
        </row>
        <row r="2">
          <cell r="K2">
            <v>1993</v>
          </cell>
          <cell r="L2" t="str">
            <v>роцi</v>
          </cell>
        </row>
        <row r="3">
          <cell r="N3" t="str">
            <v>(млрд.крб)</v>
          </cell>
        </row>
        <row r="5">
          <cell r="A5" t="str">
            <v>А. ГРОШОВI ДОХОДИ</v>
          </cell>
        </row>
        <row r="6">
          <cell r="A6" t="str">
            <v>1.Заробiтна плата</v>
          </cell>
        </row>
        <row r="7">
          <cell r="A7" t="str">
            <v>2.Оплата працi робiтникiв</v>
          </cell>
        </row>
        <row r="8">
          <cell r="A8" t="str">
            <v xml:space="preserve">  кооперативiв</v>
          </cell>
        </row>
        <row r="9">
          <cell r="A9" t="str">
            <v>3.Доходи робiтникiв та служ-</v>
          </cell>
        </row>
        <row r="10">
          <cell r="A10" t="str">
            <v xml:space="preserve">  бовцiв вiд пiдприїмств та</v>
          </cell>
        </row>
        <row r="11">
          <cell r="A11" t="str">
            <v xml:space="preserve">  органiзацiй крiм зар.плати</v>
          </cell>
        </row>
        <row r="12">
          <cell r="A12" t="str">
            <v xml:space="preserve">4.Грошовi доходи вiд   </v>
          </cell>
        </row>
        <row r="13">
          <cell r="A13" t="str">
            <v xml:space="preserve">  колгоспiв            </v>
          </cell>
        </row>
        <row r="14">
          <cell r="A14" t="str">
            <v>5.Надходження вiд продажу</v>
          </cell>
        </row>
        <row r="15">
          <cell r="A15" t="str">
            <v xml:space="preserve">  продуктiв сiльсьгого госп.</v>
          </cell>
        </row>
        <row r="16">
          <cell r="A16" t="str">
            <v>Всього трудових доходiв</v>
          </cell>
        </row>
        <row r="17">
          <cell r="A17" t="str">
            <v>(рядки 1+2+3+4+5)</v>
          </cell>
        </row>
        <row r="18">
          <cell r="A18" t="str">
            <v>6.Пенсiј, допомоги,стипендiј</v>
          </cell>
        </row>
        <row r="19">
          <cell r="A19" t="str">
            <v xml:space="preserve">  та iншi надходження</v>
          </cell>
        </row>
        <row r="20">
          <cell r="A20" t="str">
            <v xml:space="preserve">     в тому числi:</v>
          </cell>
        </row>
        <row r="21">
          <cell r="A21" t="str">
            <v xml:space="preserve"> пенсiј, допомоги, стипендiј</v>
          </cell>
        </row>
        <row r="22">
          <cell r="A22" t="str">
            <v>Баланс</v>
          </cell>
        </row>
        <row r="23">
          <cell r="A23" t="str">
            <v>Б.ВИТРАТИ ТА ЗАОЩАДЖЕННЯ</v>
          </cell>
        </row>
        <row r="24">
          <cell r="A24" t="str">
            <v>1.Покупка товарiв та оплата</v>
          </cell>
        </row>
        <row r="25">
          <cell r="A25" t="str">
            <v xml:space="preserve">  послуг</v>
          </cell>
        </row>
        <row r="26">
          <cell r="A26" t="str">
            <v xml:space="preserve">    в тому числi:</v>
          </cell>
        </row>
        <row r="27">
          <cell r="A27" t="str">
            <v xml:space="preserve"> покупка товарiв       </v>
          </cell>
        </row>
        <row r="28">
          <cell r="A28" t="str">
            <v xml:space="preserve"> оплата послуг         </v>
          </cell>
        </row>
        <row r="29">
          <cell r="A29" t="str">
            <v>2.Обов'язковi платежi та</v>
          </cell>
        </row>
        <row r="30">
          <cell r="A30" t="str">
            <v xml:space="preserve">  добровiльнi внески</v>
          </cell>
        </row>
        <row r="31">
          <cell r="A31" t="str">
            <v xml:space="preserve">       iз них:</v>
          </cell>
        </row>
        <row r="32">
          <cell r="A32" t="str">
            <v xml:space="preserve"> прибутковий податок з </v>
          </cell>
        </row>
        <row r="33">
          <cell r="A33" t="str">
            <v xml:space="preserve"> населення             </v>
          </cell>
        </row>
        <row r="34">
          <cell r="A34" t="str">
            <v>3.Прирiст вкладiв,придбання</v>
          </cell>
        </row>
        <row r="35">
          <cell r="A35" t="str">
            <v xml:space="preserve">  облiгацiй Державној внутр.</v>
          </cell>
        </row>
        <row r="36">
          <cell r="A36" t="str">
            <v xml:space="preserve">  позики,iнш.цiнних паперiв  </v>
          </cell>
        </row>
        <row r="37">
          <cell r="A37" t="str">
            <v>Всього</v>
          </cell>
        </row>
        <row r="38">
          <cell r="A38" t="str">
            <v xml:space="preserve">В. Перевищення доходiв над </v>
          </cell>
        </row>
        <row r="39">
          <cell r="A39" t="str">
            <v xml:space="preserve">   витратами</v>
          </cell>
        </row>
        <row r="40">
          <cell r="A40" t="str">
            <v>Баланс</v>
          </cell>
        </row>
        <row r="41">
          <cell r="A41" t="str">
            <v>_x000C_</v>
          </cell>
        </row>
        <row r="46">
          <cell r="A46" t="str">
            <v>А. ГРОШОВI ДОХОДИ</v>
          </cell>
        </row>
        <row r="47">
          <cell r="A47" t="str">
            <v>1.Заробiтна плата</v>
          </cell>
        </row>
        <row r="48">
          <cell r="A48" t="str">
            <v>2.Оплата працi робiтникiв</v>
          </cell>
        </row>
        <row r="49">
          <cell r="A49" t="str">
            <v xml:space="preserve">  кооперативiв</v>
          </cell>
        </row>
        <row r="50">
          <cell r="A50" t="str">
            <v>3.Доходи робiтникiв та служ-</v>
          </cell>
        </row>
        <row r="51">
          <cell r="A51" t="str">
            <v xml:space="preserve">  бовцiв вiд пiдприїмств та</v>
          </cell>
        </row>
        <row r="52">
          <cell r="A52" t="str">
            <v xml:space="preserve">  органiзацiй крiм зар.плати</v>
          </cell>
        </row>
        <row r="53">
          <cell r="A53" t="str">
            <v xml:space="preserve">4.Грошовi доходи вiд   </v>
          </cell>
        </row>
        <row r="54">
          <cell r="A54" t="str">
            <v xml:space="preserve">  колгоспiв            </v>
          </cell>
        </row>
        <row r="55">
          <cell r="A55" t="str">
            <v>5.Надходження вiд продажу</v>
          </cell>
        </row>
        <row r="56">
          <cell r="A56" t="str">
            <v xml:space="preserve">  продуктiв сiльсьгого госп.</v>
          </cell>
        </row>
        <row r="57">
          <cell r="A57" t="str">
            <v>Всього трудових доходiв</v>
          </cell>
        </row>
        <row r="58">
          <cell r="A58" t="str">
            <v>(рядки 1+2+3+4+5)</v>
          </cell>
        </row>
        <row r="59">
          <cell r="A59" t="str">
            <v>6.Пенсiј, допомоги,стипендiј</v>
          </cell>
        </row>
        <row r="60">
          <cell r="A60" t="str">
            <v xml:space="preserve">  та iншi надходження</v>
          </cell>
        </row>
        <row r="61">
          <cell r="A61" t="str">
            <v xml:space="preserve">     в тому числi:</v>
          </cell>
        </row>
        <row r="62">
          <cell r="A62" t="str">
            <v xml:space="preserve"> пенсiј, допомоги, стипендiј</v>
          </cell>
        </row>
        <row r="63">
          <cell r="A63" t="str">
            <v>Баланс</v>
          </cell>
        </row>
        <row r="64">
          <cell r="A64" t="str">
            <v>Б.ВИТРАТИ ТА ЗАОЩАДЖЕННЯ</v>
          </cell>
        </row>
        <row r="65">
          <cell r="A65" t="str">
            <v>1.Покупка товарiв та оплата</v>
          </cell>
        </row>
        <row r="66">
          <cell r="A66" t="str">
            <v xml:space="preserve">  послуг</v>
          </cell>
        </row>
        <row r="67">
          <cell r="A67" t="str">
            <v xml:space="preserve">    в тому числi:</v>
          </cell>
        </row>
        <row r="68">
          <cell r="A68" t="str">
            <v xml:space="preserve"> покупка товарiв       </v>
          </cell>
        </row>
        <row r="69">
          <cell r="A69" t="str">
            <v xml:space="preserve"> оплата послуг         </v>
          </cell>
        </row>
        <row r="70">
          <cell r="A70" t="str">
            <v>2.Обов'язковi платежi та</v>
          </cell>
        </row>
        <row r="71">
          <cell r="A71" t="str">
            <v xml:space="preserve">  добровiльнi внески</v>
          </cell>
        </row>
        <row r="72">
          <cell r="A72" t="str">
            <v xml:space="preserve">       iз них:</v>
          </cell>
        </row>
        <row r="73">
          <cell r="A73" t="str">
            <v xml:space="preserve"> прибутковий податок з </v>
          </cell>
        </row>
        <row r="74">
          <cell r="A74" t="str">
            <v xml:space="preserve"> населення             </v>
          </cell>
        </row>
        <row r="75">
          <cell r="A75" t="str">
            <v>3.Прирiст вкладiв,придбання</v>
          </cell>
        </row>
        <row r="76">
          <cell r="A76" t="str">
            <v xml:space="preserve">  облiгацiй Державној внутр.</v>
          </cell>
        </row>
        <row r="77">
          <cell r="A77" t="str">
            <v xml:space="preserve">  позики,iнш.цiнних паперiв  </v>
          </cell>
        </row>
        <row r="78">
          <cell r="A78" t="str">
            <v>Всього</v>
          </cell>
        </row>
        <row r="79">
          <cell r="A79" t="str">
            <v xml:space="preserve">В. Перевищення доходiв над </v>
          </cell>
        </row>
        <row r="80">
          <cell r="A80" t="str">
            <v xml:space="preserve">   витратами</v>
          </cell>
        </row>
        <row r="81">
          <cell r="A81" t="str">
            <v>Баланс</v>
          </cell>
        </row>
        <row r="82">
          <cell r="A82" t="str">
            <v xml:space="preserve">        Довiдково: чисельнiсть населення в</v>
          </cell>
        </row>
        <row r="83">
          <cell r="A83" t="str">
            <v>_x000C_</v>
          </cell>
        </row>
        <row r="88">
          <cell r="A88" t="str">
            <v>А. ГРОШОВI ДОХОДИ</v>
          </cell>
        </row>
        <row r="89">
          <cell r="A89" t="str">
            <v>1.Заробiтна плата</v>
          </cell>
        </row>
        <row r="90">
          <cell r="A90" t="str">
            <v>2.Оплата працi робiтникiв</v>
          </cell>
        </row>
        <row r="91">
          <cell r="A91" t="str">
            <v xml:space="preserve">  кооперативiв</v>
          </cell>
        </row>
        <row r="92">
          <cell r="A92" t="str">
            <v>3.Доходи робiтникiв та служ-</v>
          </cell>
        </row>
        <row r="93">
          <cell r="A93" t="str">
            <v xml:space="preserve">  бовцiв вiд пiдприїмств та</v>
          </cell>
        </row>
        <row r="94">
          <cell r="A94" t="str">
            <v xml:space="preserve">  органiзацiй крiм зар.плати</v>
          </cell>
        </row>
        <row r="95">
          <cell r="A95" t="str">
            <v xml:space="preserve">4.Грошовi доходи вiд   </v>
          </cell>
        </row>
        <row r="96">
          <cell r="A96" t="str">
            <v xml:space="preserve">  колгоспiв            </v>
          </cell>
        </row>
        <row r="97">
          <cell r="A97" t="str">
            <v>5.Надходження вiд продажу</v>
          </cell>
        </row>
        <row r="98">
          <cell r="A98" t="str">
            <v xml:space="preserve">  продуктiв сiльсьгого госп.</v>
          </cell>
        </row>
        <row r="99">
          <cell r="A99" t="str">
            <v>Всього трудових доходiв</v>
          </cell>
        </row>
        <row r="100">
          <cell r="A100" t="str">
            <v>(рядки 1+2+3+4+5)</v>
          </cell>
        </row>
        <row r="101">
          <cell r="A101" t="str">
            <v>6.Пенсiј, допомоги,стипендiј</v>
          </cell>
        </row>
        <row r="102">
          <cell r="A102" t="str">
            <v xml:space="preserve">  та iншi надходження</v>
          </cell>
        </row>
        <row r="103">
          <cell r="A103" t="str">
            <v xml:space="preserve">     в тому числi:</v>
          </cell>
        </row>
        <row r="104">
          <cell r="A104" t="str">
            <v xml:space="preserve"> пенсiј, допомоги, стипендiј</v>
          </cell>
        </row>
        <row r="105">
          <cell r="A105" t="str">
            <v>Баланс</v>
          </cell>
        </row>
        <row r="106">
          <cell r="A106" t="str">
            <v>Б.ВИТРАТИ ТА ЗАОЩАДЖЕННЯ</v>
          </cell>
        </row>
        <row r="107">
          <cell r="A107" t="str">
            <v>1.Покупка товарiв та оплата</v>
          </cell>
        </row>
        <row r="108">
          <cell r="A108" t="str">
            <v xml:space="preserve">  послуг</v>
          </cell>
        </row>
        <row r="109">
          <cell r="A109" t="str">
            <v xml:space="preserve">    в тому числi:</v>
          </cell>
        </row>
        <row r="110">
          <cell r="A110" t="str">
            <v xml:space="preserve"> покупка товарiв       </v>
          </cell>
        </row>
        <row r="111">
          <cell r="A111" t="str">
            <v xml:space="preserve"> оплата послуг         </v>
          </cell>
        </row>
        <row r="112">
          <cell r="A112" t="str">
            <v>2.Обов'язковi платежi та</v>
          </cell>
        </row>
        <row r="113">
          <cell r="A113" t="str">
            <v xml:space="preserve">  добровiльнi внески</v>
          </cell>
        </row>
        <row r="114">
          <cell r="A114" t="str">
            <v xml:space="preserve">       iз них:</v>
          </cell>
        </row>
        <row r="115">
          <cell r="A115" t="str">
            <v xml:space="preserve"> прибутковий податок з </v>
          </cell>
        </row>
        <row r="116">
          <cell r="A116" t="str">
            <v xml:space="preserve"> населення             </v>
          </cell>
        </row>
        <row r="117">
          <cell r="A117" t="str">
            <v>3.Прирiст вкладiв,придбання</v>
          </cell>
        </row>
        <row r="118">
          <cell r="A118" t="str">
            <v xml:space="preserve">  облiгацiй Державној внутр.</v>
          </cell>
        </row>
        <row r="119">
          <cell r="A119" t="str">
            <v xml:space="preserve">  позики,iнш.цiнних паперiв  </v>
          </cell>
        </row>
        <row r="120">
          <cell r="A120" t="str">
            <v>Всього</v>
          </cell>
        </row>
        <row r="121">
          <cell r="A121" t="str">
            <v xml:space="preserve">В. Перевищення доходiв над </v>
          </cell>
        </row>
        <row r="122">
          <cell r="A122" t="str">
            <v xml:space="preserve">   витратами</v>
          </cell>
        </row>
        <row r="123">
          <cell r="A123" t="str">
            <v>Баланс</v>
          </cell>
        </row>
        <row r="124">
          <cell r="A124" t="str">
            <v>_x000C_</v>
          </cell>
        </row>
        <row r="130">
          <cell r="A130" t="str">
            <v>А. ГРОШОВI ДОХОДИ</v>
          </cell>
        </row>
        <row r="131">
          <cell r="A131" t="str">
            <v>1.Заробiтна плата</v>
          </cell>
        </row>
        <row r="132">
          <cell r="A132" t="str">
            <v>2.Оплата працi робiтникiв</v>
          </cell>
        </row>
        <row r="133">
          <cell r="A133" t="str">
            <v xml:space="preserve">  кооперативiв</v>
          </cell>
        </row>
        <row r="134">
          <cell r="A134" t="str">
            <v>3.Доходи робiтникiв та служ-</v>
          </cell>
        </row>
        <row r="135">
          <cell r="A135" t="str">
            <v xml:space="preserve">  бовцiв вiд пiдприїмств та</v>
          </cell>
        </row>
        <row r="136">
          <cell r="A136" t="str">
            <v xml:space="preserve">  органiзацiй крiм зар.плати</v>
          </cell>
        </row>
        <row r="137">
          <cell r="A137" t="str">
            <v xml:space="preserve">4.Грошовi доходи вiд   </v>
          </cell>
        </row>
        <row r="138">
          <cell r="A138" t="str">
            <v xml:space="preserve">  колгоспiв            </v>
          </cell>
        </row>
        <row r="139">
          <cell r="A139" t="str">
            <v>5.Надходження вiд продажу</v>
          </cell>
        </row>
        <row r="140">
          <cell r="A140" t="str">
            <v xml:space="preserve">  продуктiв сiльсьгого госп.</v>
          </cell>
        </row>
        <row r="141">
          <cell r="A141" t="str">
            <v>Всього трудових доходiв</v>
          </cell>
        </row>
        <row r="142">
          <cell r="A142" t="str">
            <v>(рядки 1+2+3+4+5)</v>
          </cell>
        </row>
        <row r="143">
          <cell r="A143" t="str">
            <v>6.Пенсiј, допомоги,стипендiј</v>
          </cell>
        </row>
        <row r="144">
          <cell r="A144" t="str">
            <v xml:space="preserve">  та iншi надходження</v>
          </cell>
        </row>
        <row r="145">
          <cell r="A145" t="str">
            <v xml:space="preserve">     в тому числi:</v>
          </cell>
        </row>
        <row r="146">
          <cell r="A146" t="str">
            <v xml:space="preserve"> пенсiј, допомоги, стипендiј</v>
          </cell>
        </row>
        <row r="147">
          <cell r="A147" t="str">
            <v>Баланс</v>
          </cell>
        </row>
        <row r="148">
          <cell r="A148" t="str">
            <v>Б.ВИТРАТИ ТА ЗАОЩАДЖЕННЯ</v>
          </cell>
        </row>
        <row r="149">
          <cell r="A149" t="str">
            <v>1.Покупка товарiв та оплата</v>
          </cell>
        </row>
        <row r="150">
          <cell r="A150" t="str">
            <v xml:space="preserve">  послуг</v>
          </cell>
        </row>
        <row r="151">
          <cell r="A151" t="str">
            <v xml:space="preserve">    в тому числi:</v>
          </cell>
        </row>
        <row r="152">
          <cell r="A152" t="str">
            <v xml:space="preserve"> покупка товарiв       </v>
          </cell>
        </row>
        <row r="153">
          <cell r="A153" t="str">
            <v xml:space="preserve"> оплата послуг         </v>
          </cell>
        </row>
        <row r="154">
          <cell r="A154" t="str">
            <v>2.Обов'язковi платежi та</v>
          </cell>
        </row>
        <row r="155">
          <cell r="A155" t="str">
            <v xml:space="preserve">  добровiльнi внески</v>
          </cell>
        </row>
        <row r="156">
          <cell r="A156" t="str">
            <v xml:space="preserve">       iз них:</v>
          </cell>
        </row>
        <row r="157">
          <cell r="A157" t="str">
            <v xml:space="preserve"> прибутковий податок з </v>
          </cell>
        </row>
        <row r="158">
          <cell r="A158" t="str">
            <v xml:space="preserve"> населення             </v>
          </cell>
        </row>
        <row r="159">
          <cell r="A159" t="str">
            <v>3.Прирiст вкладiв,придбання</v>
          </cell>
        </row>
        <row r="160">
          <cell r="A160" t="str">
            <v xml:space="preserve">  облiгацiй Державној внутр.</v>
          </cell>
        </row>
        <row r="161">
          <cell r="A161" t="str">
            <v xml:space="preserve">  позики,iнш.цiнних паперiв  </v>
          </cell>
        </row>
        <row r="162">
          <cell r="A162" t="str">
            <v>Всього</v>
          </cell>
        </row>
        <row r="163">
          <cell r="A163" t="str">
            <v xml:space="preserve">В. Перевищення доходiв над </v>
          </cell>
        </row>
        <row r="164">
          <cell r="A164" t="str">
            <v xml:space="preserve">   витратами</v>
          </cell>
        </row>
        <row r="165">
          <cell r="A165" t="str">
            <v>Баланс</v>
          </cell>
        </row>
        <row r="166">
          <cell r="A166" t="str">
            <v>_x000C_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tac"/>
      <sheetName val="DodDot"/>
      <sheetName val="Dod ARK"/>
      <sheetName val="Dod Clavutich"/>
      <sheetName val="Svod 3511060"/>
      <sheetName val="Viluch(1-12)"/>
      <sheetName val="Diti "/>
      <sheetName val="TvPalGaz"/>
      <sheetName val="Ener "/>
      <sheetName val="IncsiPilgi (2)"/>
      <sheetName val="GirZakon"/>
      <sheetName val="Govti Vodi"/>
      <sheetName val="Chor Flot"/>
      <sheetName val="Afganci"/>
      <sheetName val="Shidka Dop"/>
      <sheetName val="Likarna"/>
      <sheetName val="Zoiot Pidkova"/>
      <sheetName val="Granti"/>
      <sheetName val="Granti1"/>
      <sheetName val="Vibori"/>
      <sheetName val="Metro"/>
      <sheetName val="Oper Teatr"/>
      <sheetName val="Makeevka"/>
      <sheetName val="Ctix Lixo IvFrank"/>
      <sheetName val="Groshi xodat za dit"/>
      <sheetName val="Ctix Lixo Zakarp"/>
      <sheetName val="Coc GKG Inv"/>
      <sheetName val="Tuzla"/>
      <sheetName val="Zmiinii"/>
      <sheetName val="Ctandarti"/>
      <sheetName val="CocEkon"/>
      <sheetName val="Ictor Zabudova"/>
      <sheetName val="Ict Zab"/>
      <sheetName val="Ukr Kultura"/>
      <sheetName val="Minoboroni"/>
      <sheetName val="Mic Arcenal"/>
      <sheetName val="Inekcini"/>
      <sheetName val="In"/>
      <sheetName val="diti ciroti -2(minmolod)"/>
      <sheetName val="Korek ocvita"/>
      <sheetName val="Tex Dic Ocvita"/>
      <sheetName val="Troleib"/>
      <sheetName val="Utoc.Zaoshadg"/>
      <sheetName val="Metro Cpec Fond"/>
      <sheetName val="Svitov Bank"/>
      <sheetName val="Shidka Dop Cp Fond"/>
      <sheetName val="Gazoprovodi"/>
      <sheetName val="Troleib Cpec Fond"/>
      <sheetName val="Zaporiggya"/>
      <sheetName val="Kremenchuk"/>
      <sheetName val="Pereviz ditey"/>
      <sheetName val="Kom dorigu"/>
      <sheetName val="Chor Fiot Cpec Fond"/>
      <sheetName val="Zaosch"/>
      <sheetName val="kryvRig"/>
      <sheetName val="OSVITA"/>
      <sheetName val="Tar"/>
      <sheetName val="Nar.instr"/>
      <sheetName val="DDot"/>
      <sheetName val="Dsu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2">
          <cell r="A2" t="str">
            <v>Обсяг помісячного надходження субвенції з державного бюджету до місцевих бюджетів на надання пільг  та житлових субсидій населенню на оплату електроенергії, природного газу, послуг тепло-, водопостачання і водовідведення, квартирної плати, вивезення побут</v>
          </cell>
        </row>
        <row r="5">
          <cell r="A5" t="str">
            <v>Код бюджету</v>
          </cell>
          <cell r="B5" t="str">
            <v>Назва адміністративно-територіальної одиниці</v>
          </cell>
          <cell r="C5" t="str">
            <v>січень</v>
          </cell>
          <cell r="D5" t="str">
            <v>лютий</v>
          </cell>
          <cell r="E5" t="str">
            <v>березень</v>
          </cell>
          <cell r="F5" t="str">
            <v>квітень</v>
          </cell>
          <cell r="G5" t="str">
            <v>травень</v>
          </cell>
        </row>
        <row r="6">
          <cell r="A6" t="str">
            <v>О1100000000</v>
          </cell>
          <cell r="B6" t="str">
            <v>бюджет Автономної Республіки Крим</v>
          </cell>
          <cell r="C6">
            <v>2463.5419999999999</v>
          </cell>
          <cell r="D6">
            <v>5004.6750000000002</v>
          </cell>
          <cell r="E6">
            <v>4874.01</v>
          </cell>
          <cell r="F6">
            <v>6713.2</v>
          </cell>
          <cell r="G6">
            <v>5483.6</v>
          </cell>
        </row>
        <row r="7">
          <cell r="A7" t="str">
            <v>О2100000000</v>
          </cell>
          <cell r="B7" t="str">
            <v>обласний бюджет Вiнницької області</v>
          </cell>
          <cell r="C7">
            <v>5585.9549999999999</v>
          </cell>
          <cell r="D7">
            <v>5130.4480000000003</v>
          </cell>
          <cell r="E7">
            <v>5614.5339999999997</v>
          </cell>
          <cell r="F7">
            <v>7821.4</v>
          </cell>
          <cell r="G7">
            <v>4676.6000000000004</v>
          </cell>
        </row>
        <row r="8">
          <cell r="A8" t="str">
            <v>О3100000000</v>
          </cell>
          <cell r="B8" t="str">
            <v>обласний бюджет Волинської області</v>
          </cell>
          <cell r="C8">
            <v>3419.413</v>
          </cell>
          <cell r="D8">
            <v>4547.1629999999996</v>
          </cell>
          <cell r="E8">
            <v>4267.8410000000003</v>
          </cell>
          <cell r="F8">
            <v>5180.2</v>
          </cell>
          <cell r="G8">
            <v>3258.4</v>
          </cell>
        </row>
        <row r="9">
          <cell r="A9" t="str">
            <v>О4100000000</v>
          </cell>
          <cell r="B9" t="str">
            <v>обласний бюджет Днiпропетровської області</v>
          </cell>
          <cell r="C9">
            <v>8288.7270000000008</v>
          </cell>
          <cell r="D9">
            <v>20991.351999999999</v>
          </cell>
          <cell r="E9">
            <v>16903.654999999999</v>
          </cell>
          <cell r="F9">
            <v>23535.787</v>
          </cell>
          <cell r="G9">
            <v>12935.2</v>
          </cell>
        </row>
        <row r="10">
          <cell r="A10" t="str">
            <v>О5100000000</v>
          </cell>
          <cell r="B10" t="str">
            <v>обласний бюджет Донецької області</v>
          </cell>
          <cell r="C10">
            <v>11729.522000000001</v>
          </cell>
          <cell r="D10">
            <v>19530.755000000001</v>
          </cell>
          <cell r="E10">
            <v>19355.436000000002</v>
          </cell>
          <cell r="F10">
            <v>26008.7</v>
          </cell>
          <cell r="G10">
            <v>15778.6</v>
          </cell>
        </row>
        <row r="11">
          <cell r="A11" t="str">
            <v>О6100000000</v>
          </cell>
          <cell r="B11" t="str">
            <v>обласний бюджет Житомирської області</v>
          </cell>
          <cell r="C11">
            <v>3202.2750000000001</v>
          </cell>
          <cell r="D11">
            <v>6561.0010000000002</v>
          </cell>
          <cell r="E11">
            <v>5316.2150000000001</v>
          </cell>
          <cell r="F11">
            <v>7407.8</v>
          </cell>
          <cell r="G11">
            <v>4605.7</v>
          </cell>
        </row>
        <row r="12">
          <cell r="A12" t="str">
            <v>О7100000000</v>
          </cell>
          <cell r="B12" t="str">
            <v>обласний бюджет Закарпатської області</v>
          </cell>
          <cell r="C12">
            <v>1513.9649999999999</v>
          </cell>
          <cell r="D12">
            <v>1806.577</v>
          </cell>
          <cell r="E12">
            <v>4712.2439999999997</v>
          </cell>
          <cell r="F12">
            <v>4277.8</v>
          </cell>
          <cell r="G12">
            <v>1586.9</v>
          </cell>
        </row>
        <row r="13">
          <cell r="A13" t="str">
            <v>О8100000000</v>
          </cell>
          <cell r="B13" t="str">
            <v>обласний бюджет Запорiзької області</v>
          </cell>
          <cell r="C13">
            <v>3867.2069999999999</v>
          </cell>
          <cell r="D13">
            <v>7903.7089999999998</v>
          </cell>
          <cell r="E13">
            <v>7399.4160000000002</v>
          </cell>
          <cell r="F13">
            <v>9874.5</v>
          </cell>
          <cell r="G13">
            <v>7155.4</v>
          </cell>
        </row>
        <row r="14">
          <cell r="A14" t="str">
            <v>О9100000000</v>
          </cell>
          <cell r="B14" t="str">
            <v>обласний бюджет Iвано-Франкiвської області</v>
          </cell>
          <cell r="C14">
            <v>3578.223</v>
          </cell>
          <cell r="D14">
            <v>5867.2309999999998</v>
          </cell>
          <cell r="E14">
            <v>6297.893</v>
          </cell>
          <cell r="F14">
            <v>9563.7000000000007</v>
          </cell>
          <cell r="G14">
            <v>3616.2</v>
          </cell>
        </row>
        <row r="15">
          <cell r="A15">
            <v>10100000000</v>
          </cell>
          <cell r="B15" t="str">
            <v>обласний бюджет Київської області</v>
          </cell>
          <cell r="C15">
            <v>10302.385</v>
          </cell>
          <cell r="D15">
            <v>16146.352999999999</v>
          </cell>
          <cell r="E15">
            <v>13833.255999999999</v>
          </cell>
          <cell r="F15">
            <v>18290.400000000001</v>
          </cell>
          <cell r="G15">
            <v>7404.9</v>
          </cell>
        </row>
        <row r="16">
          <cell r="A16">
            <v>11100000000</v>
          </cell>
          <cell r="B16" t="str">
            <v>обласний бюджет Кiровоградської області</v>
          </cell>
          <cell r="C16">
            <v>3580.96</v>
          </cell>
          <cell r="D16">
            <v>4993.7330000000002</v>
          </cell>
          <cell r="E16">
            <v>3976.05</v>
          </cell>
          <cell r="F16">
            <v>7419.8</v>
          </cell>
          <cell r="G16">
            <v>5284.3</v>
          </cell>
        </row>
        <row r="17">
          <cell r="A17">
            <v>12100000000</v>
          </cell>
          <cell r="B17" t="str">
            <v>обласний бюджет Луганської області</v>
          </cell>
          <cell r="C17">
            <v>2843.239</v>
          </cell>
          <cell r="D17">
            <v>8978.6</v>
          </cell>
          <cell r="E17">
            <v>6927.87</v>
          </cell>
          <cell r="F17">
            <v>9087.1</v>
          </cell>
          <cell r="G17">
            <v>6148.4</v>
          </cell>
        </row>
        <row r="18">
          <cell r="A18">
            <v>13100000000</v>
          </cell>
          <cell r="B18" t="str">
            <v>обласний бюджет Львiвської області</v>
          </cell>
          <cell r="C18">
            <v>13665.8</v>
          </cell>
          <cell r="D18">
            <v>12546.388000000001</v>
          </cell>
          <cell r="E18">
            <v>13924.588</v>
          </cell>
          <cell r="F18">
            <v>16320</v>
          </cell>
          <cell r="G18">
            <v>5542.7</v>
          </cell>
        </row>
        <row r="19">
          <cell r="A19">
            <v>14100000000</v>
          </cell>
          <cell r="B19" t="str">
            <v>обласний бюджет Миколаївської області</v>
          </cell>
          <cell r="C19">
            <v>1582.5519999999999</v>
          </cell>
          <cell r="D19">
            <v>4228.6229999999996</v>
          </cell>
          <cell r="E19">
            <v>4112.8190000000004</v>
          </cell>
          <cell r="F19">
            <v>5079.6000000000004</v>
          </cell>
          <cell r="G19">
            <v>4261.3</v>
          </cell>
        </row>
        <row r="20">
          <cell r="A20">
            <v>15100000000</v>
          </cell>
          <cell r="B20" t="str">
            <v>обласний бюджет Одеської області</v>
          </cell>
          <cell r="C20">
            <v>3570.1010000000001</v>
          </cell>
          <cell r="D20">
            <v>8569.5969999999998</v>
          </cell>
          <cell r="E20">
            <v>7127.8249999999998</v>
          </cell>
          <cell r="F20">
            <v>11636.5</v>
          </cell>
          <cell r="G20">
            <v>10163.4</v>
          </cell>
        </row>
        <row r="21">
          <cell r="A21">
            <v>16100000000</v>
          </cell>
          <cell r="B21" t="str">
            <v>обласний бюджет Полтавської області</v>
          </cell>
          <cell r="C21">
            <v>5666.1139999999996</v>
          </cell>
          <cell r="D21">
            <v>6422.4319999999998</v>
          </cell>
          <cell r="E21">
            <v>7489.7539999999999</v>
          </cell>
          <cell r="F21">
            <v>15258.1</v>
          </cell>
          <cell r="G21">
            <v>5827</v>
          </cell>
        </row>
        <row r="22">
          <cell r="A22">
            <v>17100000000</v>
          </cell>
          <cell r="B22" t="str">
            <v>обласний бюджет Рiвненської області</v>
          </cell>
          <cell r="C22">
            <v>1969.902</v>
          </cell>
          <cell r="D22">
            <v>3336.444</v>
          </cell>
          <cell r="E22">
            <v>5380.4470000000001</v>
          </cell>
          <cell r="F22">
            <v>5543.9</v>
          </cell>
          <cell r="G22">
            <v>2982.7</v>
          </cell>
        </row>
        <row r="23">
          <cell r="A23">
            <v>18100000000</v>
          </cell>
          <cell r="B23" t="str">
            <v>обласний бюджет Сумської області</v>
          </cell>
          <cell r="C23">
            <v>4169.5280000000002</v>
          </cell>
          <cell r="D23">
            <v>3622.9929999999999</v>
          </cell>
          <cell r="E23">
            <v>7895.424</v>
          </cell>
          <cell r="F23">
            <v>8377.1</v>
          </cell>
          <cell r="G23">
            <v>4032.7</v>
          </cell>
        </row>
        <row r="24">
          <cell r="A24">
            <v>19100000000</v>
          </cell>
          <cell r="B24" t="str">
            <v>обласний бюджет Тернопiльської області</v>
          </cell>
          <cell r="C24">
            <v>3701.9160000000002</v>
          </cell>
          <cell r="D24">
            <v>4896.8559999999998</v>
          </cell>
          <cell r="E24">
            <v>5147.2650000000003</v>
          </cell>
          <cell r="F24">
            <v>6839.9</v>
          </cell>
          <cell r="G24">
            <v>1830.2</v>
          </cell>
        </row>
        <row r="25">
          <cell r="A25">
            <v>20100000000</v>
          </cell>
          <cell r="B25" t="str">
            <v>обласний бюджет Харкiвської області</v>
          </cell>
          <cell r="C25">
            <v>8386.9330000000009</v>
          </cell>
          <cell r="D25">
            <v>11698.075000000001</v>
          </cell>
          <cell r="E25">
            <v>14592.047</v>
          </cell>
          <cell r="F25">
            <v>27208.2</v>
          </cell>
          <cell r="G25">
            <v>13691.3</v>
          </cell>
        </row>
        <row r="26">
          <cell r="A26">
            <v>21100000000</v>
          </cell>
          <cell r="B26" t="str">
            <v>обласний бюджет Херсонської області</v>
          </cell>
          <cell r="C26">
            <v>2200.9679999999998</v>
          </cell>
          <cell r="D26">
            <v>3252.5390000000002</v>
          </cell>
          <cell r="E26">
            <v>3255.58</v>
          </cell>
          <cell r="F26">
            <v>5299.7</v>
          </cell>
          <cell r="G26">
            <v>3272.2</v>
          </cell>
        </row>
        <row r="27">
          <cell r="A27">
            <v>22100000000</v>
          </cell>
          <cell r="B27" t="str">
            <v>обласний бюджет Хмельницької області</v>
          </cell>
          <cell r="C27">
            <v>4049.5320000000002</v>
          </cell>
          <cell r="D27">
            <v>6627.4</v>
          </cell>
          <cell r="E27">
            <v>4533.01</v>
          </cell>
          <cell r="F27">
            <v>8290.9</v>
          </cell>
          <cell r="G27">
            <v>5960.3</v>
          </cell>
        </row>
        <row r="28">
          <cell r="A28">
            <v>23100000000</v>
          </cell>
          <cell r="B28" t="str">
            <v>обласний бюджет Черкаської області</v>
          </cell>
          <cell r="C28">
            <v>5316.2910000000002</v>
          </cell>
          <cell r="D28">
            <v>6217.3370000000004</v>
          </cell>
          <cell r="E28">
            <v>6195.89</v>
          </cell>
          <cell r="F28">
            <v>10165</v>
          </cell>
          <cell r="G28">
            <v>4770.5</v>
          </cell>
        </row>
        <row r="29">
          <cell r="A29">
            <v>24100000000</v>
          </cell>
          <cell r="B29" t="str">
            <v>обласний бюджет Чернiвецької області</v>
          </cell>
          <cell r="C29">
            <v>1761.75</v>
          </cell>
          <cell r="D29">
            <v>2010.7829999999999</v>
          </cell>
          <cell r="E29">
            <v>1999.8030000000001</v>
          </cell>
          <cell r="F29">
            <v>3410.4</v>
          </cell>
          <cell r="G29">
            <v>2092.5</v>
          </cell>
        </row>
        <row r="30">
          <cell r="A30">
            <v>25100000000</v>
          </cell>
          <cell r="B30" t="str">
            <v>обласний бюджет Чернiгiвецької області</v>
          </cell>
          <cell r="C30">
            <v>4501.0339999999997</v>
          </cell>
          <cell r="D30">
            <v>5828.5460000000003</v>
          </cell>
          <cell r="E30">
            <v>5312.768</v>
          </cell>
          <cell r="F30">
            <v>8541</v>
          </cell>
          <cell r="G30">
            <v>4831.6000000000004</v>
          </cell>
        </row>
        <row r="31">
          <cell r="A31">
            <v>26000000000</v>
          </cell>
          <cell r="B31" t="str">
            <v>м.Київ</v>
          </cell>
          <cell r="C31">
            <v>4478.4290000000001</v>
          </cell>
          <cell r="D31">
            <v>7686.2479999999996</v>
          </cell>
          <cell r="E31">
            <v>8581.6080000000002</v>
          </cell>
          <cell r="F31">
            <v>12592.5</v>
          </cell>
          <cell r="G31">
            <v>10211.1</v>
          </cell>
        </row>
        <row r="32">
          <cell r="A32">
            <v>27000000000</v>
          </cell>
          <cell r="B32" t="str">
            <v>м.Севастополь</v>
          </cell>
          <cell r="C32">
            <v>656.43700000000001</v>
          </cell>
          <cell r="D32">
            <v>1870.8869999999999</v>
          </cell>
          <cell r="E32">
            <v>1073.652</v>
          </cell>
          <cell r="F32">
            <v>1527.6130000000001</v>
          </cell>
          <cell r="G32">
            <v>1254.8</v>
          </cell>
        </row>
        <row r="33">
          <cell r="B33" t="str">
            <v xml:space="preserve">Всього </v>
          </cell>
          <cell r="C33">
            <v>126052.70000000001</v>
          </cell>
          <cell r="D33">
            <v>196276.74499999997</v>
          </cell>
          <cell r="E33">
            <v>196100.90000000005</v>
          </cell>
          <cell r="F33">
            <v>281270.80000000005</v>
          </cell>
          <cell r="G33">
            <v>158658.49999999997</v>
          </cell>
        </row>
        <row r="38">
          <cell r="C38">
            <v>126052.7</v>
          </cell>
          <cell r="D38">
            <v>196276.74499999997</v>
          </cell>
          <cell r="E38">
            <v>196100.9</v>
          </cell>
          <cell r="F38">
            <v>281270.8</v>
          </cell>
          <cell r="G38">
            <v>158658.5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  "/>
      <sheetName val="ВАТ"/>
      <sheetName val="ВАТ_фил"/>
      <sheetName val="383,40ч"/>
      <sheetName val="383,40т"/>
      <sheetName val="686,00"/>
      <sheetName val="област"/>
      <sheetName val="Сторно"/>
      <sheetName val="Пряма_труба"/>
      <sheetName val="БАЗА   (2)"/>
      <sheetName val="БАЗА   (3)"/>
      <sheetName val="БАЗА   (5)"/>
      <sheetName val="БАЗА   (4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3"/>
    </sheetNames>
    <sheetDataSet>
      <sheetData sheetId="0" refreshError="1">
        <row r="1">
          <cell r="D1" t="str">
            <v>Баланс грошових доходiв i витрат населення Украјни у</v>
          </cell>
          <cell r="K1" t="str">
            <v>GOD</v>
          </cell>
        </row>
        <row r="2">
          <cell r="K2">
            <v>1993</v>
          </cell>
          <cell r="L2" t="str">
            <v>роцi</v>
          </cell>
        </row>
        <row r="3">
          <cell r="N3" t="str">
            <v>(млрд.крб)</v>
          </cell>
        </row>
        <row r="5">
          <cell r="A5" t="str">
            <v>А. ГРОШОВI ДОХОДИ</v>
          </cell>
        </row>
        <row r="6">
          <cell r="A6" t="str">
            <v>1.Заробiтна плата</v>
          </cell>
        </row>
        <row r="7">
          <cell r="A7" t="str">
            <v>2.Оплата працi робiтникiв</v>
          </cell>
        </row>
        <row r="8">
          <cell r="A8" t="str">
            <v xml:space="preserve">  кооперативiв</v>
          </cell>
        </row>
        <row r="9">
          <cell r="A9" t="str">
            <v>3.Доходи робiтникiв та служ-</v>
          </cell>
        </row>
        <row r="10">
          <cell r="A10" t="str">
            <v xml:space="preserve">  бовцiв вiд пiдприїмств та</v>
          </cell>
        </row>
        <row r="11">
          <cell r="A11" t="str">
            <v xml:space="preserve">  органiзацiй крiм зар.плати</v>
          </cell>
        </row>
        <row r="12">
          <cell r="A12" t="str">
            <v xml:space="preserve">4.Грошовi доходи вiд   </v>
          </cell>
        </row>
        <row r="13">
          <cell r="A13" t="str">
            <v xml:space="preserve">  колгоспiв            </v>
          </cell>
        </row>
        <row r="14">
          <cell r="A14" t="str">
            <v>5.Надходження вiд продажу</v>
          </cell>
        </row>
        <row r="15">
          <cell r="A15" t="str">
            <v xml:space="preserve">  продуктiв сiльсьгого госп.</v>
          </cell>
        </row>
        <row r="16">
          <cell r="A16" t="str">
            <v>Всього трудових доходiв</v>
          </cell>
        </row>
        <row r="17">
          <cell r="A17" t="str">
            <v>(рядки 1+2+3+4+5)</v>
          </cell>
        </row>
        <row r="18">
          <cell r="A18" t="str">
            <v>6.Пенсiј, допомоги,стипендiј</v>
          </cell>
        </row>
        <row r="19">
          <cell r="A19" t="str">
            <v xml:space="preserve">  та iншi надходження</v>
          </cell>
        </row>
        <row r="20">
          <cell r="A20" t="str">
            <v xml:space="preserve">     в тому числi:</v>
          </cell>
        </row>
        <row r="21">
          <cell r="A21" t="str">
            <v xml:space="preserve"> пенсiј, допомоги, стипендiј</v>
          </cell>
        </row>
        <row r="22">
          <cell r="A22" t="str">
            <v>Баланс</v>
          </cell>
        </row>
        <row r="23">
          <cell r="A23" t="str">
            <v>Б.ВИТРАТИ ТА ЗАОЩАДЖЕННЯ</v>
          </cell>
        </row>
        <row r="24">
          <cell r="A24" t="str">
            <v>1.Покупка товарiв та оплата</v>
          </cell>
        </row>
        <row r="25">
          <cell r="A25" t="str">
            <v xml:space="preserve">  послуг</v>
          </cell>
        </row>
        <row r="26">
          <cell r="A26" t="str">
            <v xml:space="preserve">    в тому числi:</v>
          </cell>
        </row>
        <row r="27">
          <cell r="A27" t="str">
            <v xml:space="preserve"> покупка товарiв       </v>
          </cell>
        </row>
        <row r="28">
          <cell r="A28" t="str">
            <v xml:space="preserve"> оплата послуг         </v>
          </cell>
        </row>
        <row r="29">
          <cell r="A29" t="str">
            <v>2.Обов'язковi платежi та</v>
          </cell>
        </row>
        <row r="30">
          <cell r="A30" t="str">
            <v xml:space="preserve">  добровiльнi внески</v>
          </cell>
        </row>
        <row r="31">
          <cell r="A31" t="str">
            <v xml:space="preserve">       iз них:</v>
          </cell>
        </row>
        <row r="32">
          <cell r="A32" t="str">
            <v xml:space="preserve"> прибутковий податок з </v>
          </cell>
        </row>
        <row r="33">
          <cell r="A33" t="str">
            <v xml:space="preserve"> населення             </v>
          </cell>
        </row>
        <row r="34">
          <cell r="A34" t="str">
            <v>3.Прирiст вкладiв,придбання</v>
          </cell>
        </row>
        <row r="35">
          <cell r="A35" t="str">
            <v xml:space="preserve">  облiгацiй Державној внутр.</v>
          </cell>
        </row>
        <row r="36">
          <cell r="A36" t="str">
            <v xml:space="preserve">  позики,iнш.цiнних паперiв  </v>
          </cell>
        </row>
        <row r="37">
          <cell r="A37" t="str">
            <v>Всього</v>
          </cell>
        </row>
        <row r="38">
          <cell r="A38" t="str">
            <v xml:space="preserve">В. Перевищення доходiв над </v>
          </cell>
        </row>
        <row r="39">
          <cell r="A39" t="str">
            <v xml:space="preserve">   витратами</v>
          </cell>
        </row>
        <row r="40">
          <cell r="A40" t="str">
            <v>Баланс</v>
          </cell>
        </row>
        <row r="41">
          <cell r="A41" t="str">
            <v>_x000C_</v>
          </cell>
        </row>
        <row r="46">
          <cell r="A46" t="str">
            <v>А. ГРОШОВI ДОХОДИ</v>
          </cell>
        </row>
        <row r="47">
          <cell r="A47" t="str">
            <v>1.Заробiтна плата</v>
          </cell>
        </row>
        <row r="48">
          <cell r="A48" t="str">
            <v>2.Оплата працi робiтникiв</v>
          </cell>
        </row>
        <row r="49">
          <cell r="A49" t="str">
            <v xml:space="preserve">  кооперативiв</v>
          </cell>
        </row>
        <row r="50">
          <cell r="A50" t="str">
            <v>3.Доходи робiтникiв та служ-</v>
          </cell>
        </row>
        <row r="51">
          <cell r="A51" t="str">
            <v xml:space="preserve">  бовцiв вiд пiдприїмств та</v>
          </cell>
        </row>
        <row r="52">
          <cell r="A52" t="str">
            <v xml:space="preserve">  органiзацiй крiм зар.плати</v>
          </cell>
        </row>
        <row r="53">
          <cell r="A53" t="str">
            <v xml:space="preserve">4.Грошовi доходи вiд   </v>
          </cell>
        </row>
        <row r="54">
          <cell r="A54" t="str">
            <v xml:space="preserve">  колгоспiв            </v>
          </cell>
        </row>
        <row r="55">
          <cell r="A55" t="str">
            <v>5.Надходження вiд продажу</v>
          </cell>
        </row>
        <row r="56">
          <cell r="A56" t="str">
            <v xml:space="preserve">  продуктiв сiльсьгого госп.</v>
          </cell>
        </row>
        <row r="57">
          <cell r="A57" t="str">
            <v>Всього трудових доходiв</v>
          </cell>
        </row>
        <row r="58">
          <cell r="A58" t="str">
            <v>(рядки 1+2+3+4+5)</v>
          </cell>
        </row>
        <row r="59">
          <cell r="A59" t="str">
            <v>6.Пенсiј, допомоги,стипендiј</v>
          </cell>
        </row>
        <row r="60">
          <cell r="A60" t="str">
            <v xml:space="preserve">  та iншi надходження</v>
          </cell>
        </row>
        <row r="61">
          <cell r="A61" t="str">
            <v xml:space="preserve">     в тому числi:</v>
          </cell>
        </row>
        <row r="62">
          <cell r="A62" t="str">
            <v xml:space="preserve"> пенсiј, допомоги, стипендiј</v>
          </cell>
        </row>
        <row r="63">
          <cell r="A63" t="str">
            <v>Баланс</v>
          </cell>
        </row>
        <row r="64">
          <cell r="A64" t="str">
            <v>Б.ВИТРАТИ ТА ЗАОЩАДЖЕННЯ</v>
          </cell>
        </row>
        <row r="65">
          <cell r="A65" t="str">
            <v>1.Покупка товарiв та оплата</v>
          </cell>
        </row>
        <row r="66">
          <cell r="A66" t="str">
            <v xml:space="preserve">  послуг</v>
          </cell>
        </row>
        <row r="67">
          <cell r="A67" t="str">
            <v xml:space="preserve">    в тому числi:</v>
          </cell>
        </row>
        <row r="68">
          <cell r="A68" t="str">
            <v xml:space="preserve"> покупка товарiв       </v>
          </cell>
        </row>
        <row r="69">
          <cell r="A69" t="str">
            <v xml:space="preserve"> оплата послуг         </v>
          </cell>
        </row>
        <row r="70">
          <cell r="A70" t="str">
            <v>2.Обов'язковi платежi та</v>
          </cell>
        </row>
        <row r="71">
          <cell r="A71" t="str">
            <v xml:space="preserve">  добровiльнi внески</v>
          </cell>
        </row>
        <row r="72">
          <cell r="A72" t="str">
            <v xml:space="preserve">       iз них:</v>
          </cell>
        </row>
        <row r="73">
          <cell r="A73" t="str">
            <v xml:space="preserve"> прибутковий податок з </v>
          </cell>
        </row>
        <row r="74">
          <cell r="A74" t="str">
            <v xml:space="preserve"> населення             </v>
          </cell>
        </row>
        <row r="75">
          <cell r="A75" t="str">
            <v>3.Прирiст вкладiв,придбання</v>
          </cell>
        </row>
        <row r="76">
          <cell r="A76" t="str">
            <v xml:space="preserve">  облiгацiй Державној внутр.</v>
          </cell>
        </row>
        <row r="77">
          <cell r="A77" t="str">
            <v xml:space="preserve">  позики,iнш.цiнних паперiв  </v>
          </cell>
        </row>
        <row r="78">
          <cell r="A78" t="str">
            <v>Всього</v>
          </cell>
        </row>
        <row r="79">
          <cell r="A79" t="str">
            <v xml:space="preserve">В. Перевищення доходiв над </v>
          </cell>
        </row>
        <row r="80">
          <cell r="A80" t="str">
            <v xml:space="preserve">   витратами</v>
          </cell>
        </row>
        <row r="81">
          <cell r="A81" t="str">
            <v>Баланс</v>
          </cell>
        </row>
        <row r="82">
          <cell r="A82" t="str">
            <v xml:space="preserve">        Довiдково: чисельнiсть населення в</v>
          </cell>
        </row>
        <row r="83">
          <cell r="A83" t="str">
            <v>_x000C_</v>
          </cell>
        </row>
        <row r="88">
          <cell r="A88" t="str">
            <v>А. ГРОШОВI ДОХОДИ</v>
          </cell>
        </row>
        <row r="89">
          <cell r="A89" t="str">
            <v>1.Заробiтна плата</v>
          </cell>
        </row>
        <row r="90">
          <cell r="A90" t="str">
            <v>2.Оплата працi робiтникiв</v>
          </cell>
        </row>
        <row r="91">
          <cell r="A91" t="str">
            <v xml:space="preserve">  кооперативiв</v>
          </cell>
        </row>
        <row r="92">
          <cell r="A92" t="str">
            <v>3.Доходи робiтникiв та служ-</v>
          </cell>
        </row>
        <row r="93">
          <cell r="A93" t="str">
            <v xml:space="preserve">  бовцiв вiд пiдприїмств та</v>
          </cell>
        </row>
        <row r="94">
          <cell r="A94" t="str">
            <v xml:space="preserve">  органiзацiй крiм зар.плати</v>
          </cell>
        </row>
        <row r="95">
          <cell r="A95" t="str">
            <v xml:space="preserve">4.Грошовi доходи вiд   </v>
          </cell>
        </row>
        <row r="96">
          <cell r="A96" t="str">
            <v xml:space="preserve">  колгоспiв            </v>
          </cell>
        </row>
        <row r="97">
          <cell r="A97" t="str">
            <v>5.Надходження вiд продажу</v>
          </cell>
        </row>
        <row r="98">
          <cell r="A98" t="str">
            <v xml:space="preserve">  продуктiв сiльсьгого госп.</v>
          </cell>
        </row>
        <row r="99">
          <cell r="A99" t="str">
            <v>Всього трудових доходiв</v>
          </cell>
        </row>
        <row r="100">
          <cell r="A100" t="str">
            <v>(рядки 1+2+3+4+5)</v>
          </cell>
        </row>
        <row r="101">
          <cell r="A101" t="str">
            <v>6.Пенсiј, допомоги,стипендiј</v>
          </cell>
        </row>
        <row r="102">
          <cell r="A102" t="str">
            <v xml:space="preserve">  та iншi надходження</v>
          </cell>
        </row>
        <row r="103">
          <cell r="A103" t="str">
            <v xml:space="preserve">     в тому числi:</v>
          </cell>
        </row>
        <row r="104">
          <cell r="A104" t="str">
            <v xml:space="preserve"> пенсiј, допомоги, стипендiј</v>
          </cell>
        </row>
        <row r="105">
          <cell r="A105" t="str">
            <v>Баланс</v>
          </cell>
        </row>
        <row r="106">
          <cell r="A106" t="str">
            <v>Б.ВИТРАТИ ТА ЗАОЩАДЖЕННЯ</v>
          </cell>
        </row>
        <row r="107">
          <cell r="A107" t="str">
            <v>1.Покупка товарiв та оплата</v>
          </cell>
        </row>
        <row r="108">
          <cell r="A108" t="str">
            <v xml:space="preserve">  послуг</v>
          </cell>
        </row>
        <row r="109">
          <cell r="A109" t="str">
            <v xml:space="preserve">    в тому числi:</v>
          </cell>
        </row>
        <row r="110">
          <cell r="A110" t="str">
            <v xml:space="preserve"> покупка товарiв       </v>
          </cell>
        </row>
        <row r="111">
          <cell r="A111" t="str">
            <v xml:space="preserve"> оплата послуг         </v>
          </cell>
        </row>
        <row r="112">
          <cell r="A112" t="str">
            <v>2.Обов'язковi платежi та</v>
          </cell>
        </row>
        <row r="113">
          <cell r="A113" t="str">
            <v xml:space="preserve">  добровiльнi внески</v>
          </cell>
        </row>
        <row r="114">
          <cell r="A114" t="str">
            <v xml:space="preserve">       iз них:</v>
          </cell>
        </row>
        <row r="115">
          <cell r="A115" t="str">
            <v xml:space="preserve"> прибутковий податок з </v>
          </cell>
        </row>
        <row r="116">
          <cell r="A116" t="str">
            <v xml:space="preserve"> населення             </v>
          </cell>
        </row>
        <row r="117">
          <cell r="A117" t="str">
            <v>3.Прирiст вкладiв,придбання</v>
          </cell>
        </row>
        <row r="118">
          <cell r="A118" t="str">
            <v xml:space="preserve">  облiгацiй Державној внутр.</v>
          </cell>
        </row>
        <row r="119">
          <cell r="A119" t="str">
            <v xml:space="preserve">  позики,iнш.цiнних паперiв  </v>
          </cell>
        </row>
        <row r="120">
          <cell r="A120" t="str">
            <v>Всього</v>
          </cell>
        </row>
        <row r="121">
          <cell r="A121" t="str">
            <v xml:space="preserve">В. Перевищення доходiв над </v>
          </cell>
        </row>
        <row r="122">
          <cell r="A122" t="str">
            <v xml:space="preserve">   витратами</v>
          </cell>
        </row>
        <row r="123">
          <cell r="A123" t="str">
            <v>Баланс</v>
          </cell>
        </row>
        <row r="124">
          <cell r="A124" t="str">
            <v>_x000C_</v>
          </cell>
        </row>
        <row r="130">
          <cell r="A130" t="str">
            <v>А. ГРОШОВI ДОХОДИ</v>
          </cell>
        </row>
        <row r="131">
          <cell r="A131" t="str">
            <v>1.Заробiтна плата</v>
          </cell>
        </row>
        <row r="132">
          <cell r="A132" t="str">
            <v>2.Оплата працi робiтникiв</v>
          </cell>
        </row>
        <row r="133">
          <cell r="A133" t="str">
            <v xml:space="preserve">  кооперативiв</v>
          </cell>
        </row>
        <row r="134">
          <cell r="A134" t="str">
            <v>3.Доходи робiтникiв та служ-</v>
          </cell>
        </row>
        <row r="135">
          <cell r="A135" t="str">
            <v xml:space="preserve">  бовцiв вiд пiдприїмств та</v>
          </cell>
        </row>
        <row r="136">
          <cell r="A136" t="str">
            <v xml:space="preserve">  органiзацiй крiм зар.плати</v>
          </cell>
        </row>
        <row r="137">
          <cell r="A137" t="str">
            <v xml:space="preserve">4.Грошовi доходи вiд   </v>
          </cell>
        </row>
        <row r="138">
          <cell r="A138" t="str">
            <v xml:space="preserve">  колгоспiв            </v>
          </cell>
        </row>
        <row r="139">
          <cell r="A139" t="str">
            <v>5.Надходження вiд продажу</v>
          </cell>
        </row>
        <row r="140">
          <cell r="A140" t="str">
            <v xml:space="preserve">  продуктiв сiльсьгого госп.</v>
          </cell>
        </row>
        <row r="141">
          <cell r="A141" t="str">
            <v>Всього трудових доходiв</v>
          </cell>
        </row>
        <row r="142">
          <cell r="A142" t="str">
            <v>(рядки 1+2+3+4+5)</v>
          </cell>
        </row>
        <row r="143">
          <cell r="A143" t="str">
            <v>6.Пенсiј, допомоги,стипендiј</v>
          </cell>
        </row>
        <row r="144">
          <cell r="A144" t="str">
            <v xml:space="preserve">  та iншi надходження</v>
          </cell>
        </row>
        <row r="145">
          <cell r="A145" t="str">
            <v xml:space="preserve">     в тому числi:</v>
          </cell>
        </row>
        <row r="146">
          <cell r="A146" t="str">
            <v xml:space="preserve"> пенсiј, допомоги, стипендiј</v>
          </cell>
        </row>
        <row r="147">
          <cell r="A147" t="str">
            <v>Баланс</v>
          </cell>
        </row>
        <row r="148">
          <cell r="A148" t="str">
            <v>Б.ВИТРАТИ ТА ЗАОЩАДЖЕННЯ</v>
          </cell>
        </row>
        <row r="149">
          <cell r="A149" t="str">
            <v>1.Покупка товарiв та оплата</v>
          </cell>
        </row>
        <row r="150">
          <cell r="A150" t="str">
            <v xml:space="preserve">  послуг</v>
          </cell>
        </row>
        <row r="151">
          <cell r="A151" t="str">
            <v xml:space="preserve">    в тому числi:</v>
          </cell>
        </row>
        <row r="152">
          <cell r="A152" t="str">
            <v xml:space="preserve"> покупка товарiв       </v>
          </cell>
        </row>
        <row r="153">
          <cell r="A153" t="str">
            <v xml:space="preserve"> оплата послуг         </v>
          </cell>
        </row>
        <row r="154">
          <cell r="A154" t="str">
            <v>2.Обов'язковi платежi та</v>
          </cell>
        </row>
        <row r="155">
          <cell r="A155" t="str">
            <v xml:space="preserve">  добровiльнi внески</v>
          </cell>
        </row>
        <row r="156">
          <cell r="A156" t="str">
            <v xml:space="preserve">       iз них:</v>
          </cell>
        </row>
        <row r="157">
          <cell r="A157" t="str">
            <v xml:space="preserve"> прибутковий податок з </v>
          </cell>
        </row>
        <row r="158">
          <cell r="A158" t="str">
            <v xml:space="preserve"> населення             </v>
          </cell>
        </row>
        <row r="159">
          <cell r="A159" t="str">
            <v>3.Прирiст вкладiв,придбання</v>
          </cell>
        </row>
        <row r="160">
          <cell r="A160" t="str">
            <v xml:space="preserve">  облiгацiй Державној внутр.</v>
          </cell>
        </row>
        <row r="161">
          <cell r="A161" t="str">
            <v xml:space="preserve">  позики,iнш.цiнних паперiв  </v>
          </cell>
        </row>
        <row r="162">
          <cell r="A162" t="str">
            <v>Всього</v>
          </cell>
        </row>
        <row r="163">
          <cell r="A163" t="str">
            <v xml:space="preserve">В. Перевищення доходiв над </v>
          </cell>
        </row>
        <row r="164">
          <cell r="A164" t="str">
            <v xml:space="preserve">   витратами</v>
          </cell>
        </row>
        <row r="165">
          <cell r="A165" t="str">
            <v>Баланс</v>
          </cell>
        </row>
        <row r="166">
          <cell r="A166" t="str">
            <v>_x000C_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</sheetNames>
    <sheetDataSet>
      <sheetData sheetId="0" refreshError="1"/>
      <sheetData sheetId="1" refreshError="1">
        <row r="2">
          <cell r="F2" t="str">
            <v>Компания "Мама"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</sheetNames>
    <sheetDataSet>
      <sheetData sheetId="0" refreshError="1"/>
      <sheetData sheetId="1" refreshError="1">
        <row r="6">
          <cell r="E6" t="str">
            <v>31 декабря 2005 года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11)423+424"/>
      <sheetName val="Chart_of_accs"/>
    </sheetNames>
    <sheetDataSet>
      <sheetData sheetId="0" refreshError="1"/>
      <sheetData sheetId="1" refreshError="1">
        <row r="2">
          <cell r="G2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реестр заявок"/>
      <sheetName val="ЗКЛ"/>
      <sheetName val="реестр_заявок"/>
    </sheetNames>
    <sheetDataSet>
      <sheetData sheetId="0" refreshError="1"/>
      <sheetData sheetId="1" refreshError="1">
        <row r="2">
          <cell r="G2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  "/>
      <sheetName val="ВАТ"/>
      <sheetName val="ВАТ_фил"/>
      <sheetName val="210"/>
      <sheetName val="241,5"/>
      <sheetName val="област"/>
      <sheetName val="Сторно"/>
      <sheetName val="Пряма_труба"/>
      <sheetName val="БАЗА   (2)"/>
      <sheetName val="БАЗА   (3)"/>
      <sheetName val="БАЗА   (4)"/>
      <sheetName val="БАЗА   (5)"/>
      <sheetName val="БАЗА   (6)"/>
      <sheetName val="БАЗА   (7)"/>
      <sheetName val="БАЗА   (8)"/>
      <sheetName val="БАЗА   (9)"/>
      <sheetName val="БАЗА   (10)"/>
      <sheetName val="БАЗА   (12)"/>
      <sheetName val="БАЗА   (11)"/>
      <sheetName val="БАЗА   (13)"/>
      <sheetName val="БАЗА   (14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</sheetNames>
    <sheetDataSet>
      <sheetData sheetId="0" refreshError="1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</sheetNames>
    <sheetDataSet>
      <sheetData sheetId="0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</sheetNames>
    <sheetDataSet>
      <sheetData sheetId="0" refreshError="1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</sheetNames>
    <sheetDataSet>
      <sheetData sheetId="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K303"/>
  <sheetViews>
    <sheetView tabSelected="1" view="pageBreakPreview" zoomScale="75" zoomScaleNormal="70" zoomScaleSheetLayoutView="75" workbookViewId="0">
      <pane xSplit="23856" topLeftCell="K1"/>
      <selection activeCell="H3" sqref="H3"/>
      <selection pane="topRight" activeCell="P107" sqref="P107:Q122"/>
    </sheetView>
  </sheetViews>
  <sheetFormatPr defaultColWidth="9.109375" defaultRowHeight="18"/>
  <cols>
    <col min="1" max="1" width="95.33203125" style="1" customWidth="1"/>
    <col min="2" max="2" width="14.109375" style="1" customWidth="1"/>
    <col min="3" max="3" width="21.44140625" style="9" customWidth="1"/>
    <col min="4" max="4" width="22.6640625" style="1" customWidth="1"/>
    <col min="5" max="5" width="23.6640625" style="1" customWidth="1"/>
    <col min="6" max="6" width="19.44140625" style="1" customWidth="1"/>
    <col min="7" max="7" width="22" style="1" customWidth="1"/>
    <col min="8" max="16384" width="9.109375" style="1"/>
  </cols>
  <sheetData>
    <row r="1" spans="1:11" ht="20.399999999999999">
      <c r="C1" s="32"/>
    </row>
    <row r="2" spans="1:11" ht="19.8" customHeight="1">
      <c r="A2" s="18"/>
      <c r="B2" s="18"/>
      <c r="D2" s="124"/>
      <c r="E2" s="133" t="s">
        <v>117</v>
      </c>
      <c r="F2" s="133"/>
      <c r="G2" s="133"/>
      <c r="K2" s="1" t="s">
        <v>114</v>
      </c>
    </row>
    <row r="3" spans="1:11" ht="18.600000000000001" customHeight="1">
      <c r="A3" s="18"/>
      <c r="B3" s="18"/>
      <c r="D3" s="124"/>
      <c r="E3" s="137" t="s">
        <v>116</v>
      </c>
      <c r="F3" s="137"/>
      <c r="G3" s="137"/>
    </row>
    <row r="4" spans="1:11" ht="20.399999999999999" customHeight="1">
      <c r="A4" s="18"/>
      <c r="B4" s="18"/>
      <c r="D4" s="124"/>
      <c r="E4" s="133" t="s">
        <v>115</v>
      </c>
      <c r="F4" s="133"/>
      <c r="G4" s="133"/>
    </row>
    <row r="5" spans="1:11" ht="24" customHeight="1">
      <c r="A5" s="17"/>
      <c r="B5" s="17"/>
      <c r="D5" s="124"/>
      <c r="E5" s="133" t="s">
        <v>121</v>
      </c>
      <c r="F5" s="133"/>
      <c r="G5" s="133"/>
    </row>
    <row r="6" spans="1:11" ht="19.5" customHeight="1"/>
    <row r="7" spans="1:11">
      <c r="C7" s="10"/>
      <c r="F7" s="136" t="s">
        <v>99</v>
      </c>
      <c r="G7" s="136"/>
    </row>
    <row r="8" spans="1:11" ht="61.5" customHeight="1">
      <c r="A8" s="25" t="s">
        <v>5</v>
      </c>
      <c r="B8" s="49"/>
      <c r="C8" s="134" t="s">
        <v>83</v>
      </c>
      <c r="D8" s="134"/>
      <c r="E8" s="135"/>
      <c r="F8" s="21" t="s">
        <v>100</v>
      </c>
      <c r="G8" s="28" t="s">
        <v>72</v>
      </c>
    </row>
    <row r="9" spans="1:11" ht="26.25" customHeight="1">
      <c r="A9" s="25" t="s">
        <v>6</v>
      </c>
      <c r="B9" s="49"/>
      <c r="C9" s="138" t="s">
        <v>101</v>
      </c>
      <c r="D9" s="143"/>
      <c r="E9" s="144"/>
      <c r="F9" s="21" t="s">
        <v>102</v>
      </c>
      <c r="G9" s="117">
        <v>150</v>
      </c>
    </row>
    <row r="10" spans="1:11" ht="31.5" customHeight="1">
      <c r="A10" s="25" t="s">
        <v>10</v>
      </c>
      <c r="B10" s="49"/>
      <c r="C10" s="138" t="s">
        <v>103</v>
      </c>
      <c r="D10" s="143"/>
      <c r="E10" s="144"/>
      <c r="F10" s="21" t="s">
        <v>104</v>
      </c>
      <c r="G10" s="117">
        <v>2123610100</v>
      </c>
    </row>
    <row r="11" spans="1:11" ht="29.25" customHeight="1">
      <c r="A11" s="25" t="s">
        <v>73</v>
      </c>
      <c r="B11" s="49"/>
      <c r="C11" s="138" t="s">
        <v>105</v>
      </c>
      <c r="D11" s="145"/>
      <c r="E11" s="146"/>
      <c r="F11" s="21" t="s">
        <v>106</v>
      </c>
      <c r="G11" s="119" t="s">
        <v>112</v>
      </c>
    </row>
    <row r="12" spans="1:11" ht="25.5" customHeight="1">
      <c r="A12" s="25" t="s">
        <v>8</v>
      </c>
      <c r="B12" s="49"/>
      <c r="C12" s="138" t="s">
        <v>64</v>
      </c>
      <c r="D12" s="138"/>
      <c r="E12" s="139"/>
      <c r="F12" s="21" t="s">
        <v>107</v>
      </c>
      <c r="G12" s="117">
        <v>17184</v>
      </c>
    </row>
    <row r="13" spans="1:11" ht="29.25" customHeight="1">
      <c r="A13" s="25" t="s">
        <v>7</v>
      </c>
      <c r="B13" s="49"/>
      <c r="C13" s="138" t="s">
        <v>111</v>
      </c>
      <c r="D13" s="145"/>
      <c r="E13" s="146"/>
      <c r="F13" s="24" t="s">
        <v>110</v>
      </c>
      <c r="G13" s="118" t="s">
        <v>70</v>
      </c>
    </row>
    <row r="14" spans="1:11" ht="45" customHeight="1">
      <c r="A14" s="120" t="s">
        <v>19</v>
      </c>
      <c r="B14" s="120"/>
      <c r="C14" s="151" t="s">
        <v>109</v>
      </c>
      <c r="D14" s="152"/>
      <c r="E14" s="152"/>
      <c r="F14" s="121"/>
      <c r="G14" s="26" t="s">
        <v>18</v>
      </c>
    </row>
    <row r="15" spans="1:11" ht="29.25" customHeight="1">
      <c r="A15" s="25" t="s">
        <v>11</v>
      </c>
      <c r="B15" s="49"/>
      <c r="C15" s="29" t="s">
        <v>63</v>
      </c>
      <c r="D15" s="147" t="s">
        <v>113</v>
      </c>
      <c r="E15" s="148"/>
      <c r="F15" s="70"/>
      <c r="G15" s="27"/>
    </row>
    <row r="16" spans="1:11" ht="42" customHeight="1">
      <c r="A16" s="25" t="s">
        <v>3</v>
      </c>
      <c r="B16" s="49"/>
      <c r="C16" s="138" t="s">
        <v>108</v>
      </c>
      <c r="D16" s="138"/>
      <c r="E16" s="19"/>
      <c r="F16" s="19"/>
      <c r="G16" s="20"/>
    </row>
    <row r="17" spans="1:7" ht="30" customHeight="1">
      <c r="A17" s="25" t="s">
        <v>4</v>
      </c>
      <c r="B17" s="49"/>
      <c r="C17" s="29" t="s">
        <v>74</v>
      </c>
      <c r="D17" s="29"/>
      <c r="E17" s="22"/>
      <c r="F17" s="22"/>
      <c r="G17" s="23"/>
    </row>
    <row r="18" spans="1:7" ht="24" customHeight="1">
      <c r="A18" s="25" t="s">
        <v>17</v>
      </c>
      <c r="B18" s="49"/>
      <c r="C18" s="134" t="s">
        <v>98</v>
      </c>
      <c r="D18" s="143"/>
      <c r="E18" s="143"/>
      <c r="F18" s="143"/>
      <c r="G18" s="144"/>
    </row>
    <row r="19" spans="1:7" ht="16.2" customHeight="1">
      <c r="A19" s="59"/>
      <c r="B19" s="59"/>
      <c r="C19" s="59"/>
      <c r="D19" s="60"/>
      <c r="E19" s="60"/>
      <c r="F19" s="60"/>
      <c r="G19" s="60"/>
    </row>
    <row r="20" spans="1:7" ht="38.25" customHeight="1">
      <c r="A20" s="142" t="s">
        <v>95</v>
      </c>
      <c r="B20" s="142"/>
      <c r="C20" s="142"/>
      <c r="D20" s="142"/>
      <c r="E20" s="142"/>
      <c r="F20" s="142"/>
      <c r="G20" s="142"/>
    </row>
    <row r="21" spans="1:7" ht="16.2" customHeight="1">
      <c r="A21" s="69"/>
      <c r="B21" s="69"/>
      <c r="C21" s="69"/>
      <c r="D21" s="69"/>
      <c r="E21" s="69"/>
      <c r="G21" s="69"/>
    </row>
    <row r="22" spans="1:7" ht="25.5" customHeight="1">
      <c r="A22" s="140" t="s">
        <v>86</v>
      </c>
      <c r="B22" s="140" t="s">
        <v>87</v>
      </c>
      <c r="C22" s="140" t="s">
        <v>88</v>
      </c>
      <c r="D22" s="140" t="s">
        <v>96</v>
      </c>
      <c r="E22" s="140"/>
      <c r="F22" s="140"/>
      <c r="G22" s="149" t="s">
        <v>89</v>
      </c>
    </row>
    <row r="23" spans="1:7" ht="49.5" customHeight="1">
      <c r="A23" s="141"/>
      <c r="B23" s="141"/>
      <c r="C23" s="141"/>
      <c r="D23" s="72" t="s">
        <v>75</v>
      </c>
      <c r="E23" s="112" t="s">
        <v>94</v>
      </c>
      <c r="F23" s="71" t="s">
        <v>76</v>
      </c>
      <c r="G23" s="150"/>
    </row>
    <row r="24" spans="1:7" ht="18" customHeight="1">
      <c r="A24" s="3">
        <v>1</v>
      </c>
      <c r="B24" s="67">
        <v>2</v>
      </c>
      <c r="C24" s="8">
        <v>3</v>
      </c>
      <c r="D24" s="4">
        <v>4</v>
      </c>
      <c r="E24" s="113">
        <v>5</v>
      </c>
      <c r="F24" s="4">
        <v>6</v>
      </c>
      <c r="G24" s="8">
        <v>7</v>
      </c>
    </row>
    <row r="25" spans="1:7" ht="27.75" customHeight="1">
      <c r="A25" s="30" t="s">
        <v>78</v>
      </c>
      <c r="B25" s="68"/>
      <c r="C25" s="65">
        <v>3859843</v>
      </c>
      <c r="D25" s="65">
        <v>3859843</v>
      </c>
      <c r="E25" s="114">
        <v>1875414.16</v>
      </c>
      <c r="F25" s="31"/>
      <c r="G25" s="31"/>
    </row>
    <row r="26" spans="1:7" ht="26.25" customHeight="1">
      <c r="A26" s="156" t="s">
        <v>20</v>
      </c>
      <c r="B26" s="156"/>
      <c r="C26" s="156"/>
      <c r="D26" s="156"/>
      <c r="E26" s="156"/>
      <c r="F26" s="156"/>
      <c r="G26" s="156"/>
    </row>
    <row r="27" spans="1:7" s="2" customFormat="1" ht="30.75" customHeight="1">
      <c r="A27" s="156" t="s">
        <v>23</v>
      </c>
      <c r="B27" s="156"/>
      <c r="C27" s="156"/>
      <c r="D27" s="156"/>
      <c r="E27" s="156"/>
      <c r="F27" s="156"/>
      <c r="G27" s="156"/>
    </row>
    <row r="28" spans="1:7" s="2" customFormat="1" ht="27.75" customHeight="1">
      <c r="A28" s="107" t="s">
        <v>66</v>
      </c>
      <c r="B28" s="7">
        <v>100</v>
      </c>
      <c r="C28" s="52">
        <f>C29</f>
        <v>129446000</v>
      </c>
      <c r="D28" s="52">
        <f>D29</f>
        <v>64723000</v>
      </c>
      <c r="E28" s="52">
        <f>E29</f>
        <v>60768325.810000002</v>
      </c>
      <c r="F28" s="115">
        <f>E28/D28*100</f>
        <v>93.889847210419802</v>
      </c>
      <c r="G28" s="52">
        <f t="shared" ref="G28:G41" si="0">E28/C28*100</f>
        <v>46.944923605209901</v>
      </c>
    </row>
    <row r="29" spans="1:7" s="2" customFormat="1" ht="28.5" customHeight="1">
      <c r="A29" s="5" t="s">
        <v>67</v>
      </c>
      <c r="B29" s="14">
        <v>101</v>
      </c>
      <c r="C29" s="52">
        <v>129446000</v>
      </c>
      <c r="D29" s="53">
        <v>64723000</v>
      </c>
      <c r="E29" s="106">
        <v>60768325.810000002</v>
      </c>
      <c r="F29" s="79">
        <f>E29/D29*100</f>
        <v>93.889847210419802</v>
      </c>
      <c r="G29" s="53">
        <f t="shared" si="0"/>
        <v>46.944923605209901</v>
      </c>
    </row>
    <row r="30" spans="1:7" s="2" customFormat="1" ht="17.399999999999999">
      <c r="A30" s="6" t="s">
        <v>68</v>
      </c>
      <c r="B30" s="7">
        <v>110</v>
      </c>
      <c r="C30" s="84">
        <f>C31+C32</f>
        <v>14100000</v>
      </c>
      <c r="D30" s="52">
        <f>D31+D32</f>
        <v>7790474</v>
      </c>
      <c r="E30" s="86">
        <f>E31+E32</f>
        <v>8125256.3100000005</v>
      </c>
      <c r="F30" s="80">
        <f t="shared" ref="F30:F41" si="1">E30/D30*100</f>
        <v>104.29732914839329</v>
      </c>
      <c r="G30" s="52">
        <f t="shared" si="0"/>
        <v>57.625931276595743</v>
      </c>
    </row>
    <row r="31" spans="1:7" s="2" customFormat="1">
      <c r="A31" s="13" t="s">
        <v>69</v>
      </c>
      <c r="B31" s="14">
        <v>111</v>
      </c>
      <c r="C31" s="77">
        <v>13480558</v>
      </c>
      <c r="D31" s="54">
        <v>7480754</v>
      </c>
      <c r="E31" s="123">
        <v>7421655.7000000002</v>
      </c>
      <c r="F31" s="108">
        <f t="shared" si="1"/>
        <v>99.209995409553642</v>
      </c>
      <c r="G31" s="54">
        <f t="shared" si="0"/>
        <v>55.054514063883708</v>
      </c>
    </row>
    <row r="32" spans="1:7" s="2" customFormat="1">
      <c r="A32" s="13" t="s">
        <v>77</v>
      </c>
      <c r="B32" s="14">
        <v>112</v>
      </c>
      <c r="C32" s="77">
        <v>619442</v>
      </c>
      <c r="D32" s="54">
        <v>309720</v>
      </c>
      <c r="E32" s="51">
        <v>703600.61</v>
      </c>
      <c r="F32" s="108">
        <f t="shared" si="1"/>
        <v>227.17312734082395</v>
      </c>
      <c r="G32" s="54">
        <f t="shared" si="0"/>
        <v>113.58619693207758</v>
      </c>
    </row>
    <row r="33" spans="1:7" s="2" customFormat="1" ht="17.399999999999999">
      <c r="A33" s="6" t="s">
        <v>53</v>
      </c>
      <c r="B33" s="7">
        <v>130</v>
      </c>
      <c r="C33" s="83">
        <f>C34+C35+C36+C37+C38+C39+C40</f>
        <v>5313869</v>
      </c>
      <c r="D33" s="52">
        <f t="shared" ref="D33:E33" si="2">D34+D35+D36+D37+D38+D39+D40</f>
        <v>2462627</v>
      </c>
      <c r="E33" s="85">
        <f t="shared" si="2"/>
        <v>2821325.3099999996</v>
      </c>
      <c r="F33" s="80">
        <f t="shared" si="1"/>
        <v>114.56567762799644</v>
      </c>
      <c r="G33" s="52">
        <f t="shared" si="0"/>
        <v>53.093618039887694</v>
      </c>
    </row>
    <row r="34" spans="1:7" s="2" customFormat="1">
      <c r="A34" s="13" t="s">
        <v>91</v>
      </c>
      <c r="B34" s="15">
        <v>131</v>
      </c>
      <c r="C34" s="77">
        <v>161972</v>
      </c>
      <c r="D34" s="54">
        <v>81000</v>
      </c>
      <c r="E34" s="51">
        <v>122944.56</v>
      </c>
      <c r="F34" s="108">
        <f t="shared" si="1"/>
        <v>151.78340740740742</v>
      </c>
      <c r="G34" s="54">
        <f t="shared" si="0"/>
        <v>75.904823055836815</v>
      </c>
    </row>
    <row r="35" spans="1:7" s="2" customFormat="1">
      <c r="A35" s="13" t="s">
        <v>92</v>
      </c>
      <c r="B35" s="15">
        <v>132</v>
      </c>
      <c r="C35" s="77">
        <v>2750000</v>
      </c>
      <c r="D35" s="54">
        <v>1140000</v>
      </c>
      <c r="E35" s="51">
        <v>1569479.63</v>
      </c>
      <c r="F35" s="108">
        <f t="shared" si="1"/>
        <v>137.67365175438596</v>
      </c>
      <c r="G35" s="54">
        <f t="shared" si="0"/>
        <v>57.071986545454543</v>
      </c>
    </row>
    <row r="36" spans="1:7" s="2" customFormat="1">
      <c r="A36" s="13" t="s">
        <v>90</v>
      </c>
      <c r="B36" s="15">
        <v>133</v>
      </c>
      <c r="D36" s="109"/>
      <c r="E36" s="51">
        <v>42503.96</v>
      </c>
      <c r="F36" s="108"/>
      <c r="G36" s="54"/>
    </row>
    <row r="37" spans="1:7" s="2" customFormat="1">
      <c r="A37" s="51" t="s">
        <v>80</v>
      </c>
      <c r="B37" s="51">
        <v>134</v>
      </c>
      <c r="C37" s="77">
        <v>801897</v>
      </c>
      <c r="D37" s="54">
        <v>441627</v>
      </c>
      <c r="E37" s="51">
        <v>121373.96</v>
      </c>
      <c r="F37" s="108">
        <f t="shared" si="1"/>
        <v>27.483364921075932</v>
      </c>
      <c r="G37" s="54">
        <f t="shared" si="0"/>
        <v>15.135854105951264</v>
      </c>
    </row>
    <row r="38" spans="1:7" s="2" customFormat="1">
      <c r="A38" s="13" t="s">
        <v>71</v>
      </c>
      <c r="B38" s="51">
        <v>135</v>
      </c>
      <c r="C38" s="77">
        <v>350000</v>
      </c>
      <c r="D38" s="54">
        <v>170000</v>
      </c>
      <c r="E38" s="51">
        <v>111265.98</v>
      </c>
      <c r="F38" s="108">
        <f t="shared" si="1"/>
        <v>65.450576470588231</v>
      </c>
      <c r="G38" s="54">
        <f t="shared" si="0"/>
        <v>31.790279999999999</v>
      </c>
    </row>
    <row r="39" spans="1:7" s="2" customFormat="1">
      <c r="A39" s="13" t="s">
        <v>97</v>
      </c>
      <c r="B39" s="51">
        <v>137</v>
      </c>
      <c r="C39" s="77">
        <v>1100000</v>
      </c>
      <c r="D39" s="54">
        <v>550000</v>
      </c>
      <c r="E39" s="51">
        <v>527432.25</v>
      </c>
      <c r="F39" s="108">
        <f t="shared" si="1"/>
        <v>95.896772727272733</v>
      </c>
      <c r="G39" s="54">
        <f t="shared" si="0"/>
        <v>47.948386363636367</v>
      </c>
    </row>
    <row r="40" spans="1:7" s="2" customFormat="1" ht="45" customHeight="1">
      <c r="A40" s="13" t="s">
        <v>93</v>
      </c>
      <c r="B40" s="51"/>
      <c r="C40" s="77">
        <v>150000</v>
      </c>
      <c r="D40" s="54">
        <v>80000</v>
      </c>
      <c r="E40" s="51">
        <v>326324.96999999997</v>
      </c>
      <c r="F40" s="108">
        <f t="shared" si="1"/>
        <v>407.90621250000004</v>
      </c>
      <c r="G40" s="54">
        <f t="shared" si="0"/>
        <v>217.54997999999998</v>
      </c>
    </row>
    <row r="41" spans="1:7" s="2" customFormat="1" ht="17.399999999999999">
      <c r="A41" s="6" t="s">
        <v>84</v>
      </c>
      <c r="B41" s="50"/>
      <c r="C41" s="83">
        <f>C28+C30+C33</f>
        <v>148859869</v>
      </c>
      <c r="D41" s="75">
        <f>D28+D30+D33</f>
        <v>74976101</v>
      </c>
      <c r="E41" s="85">
        <f>E28+E30+E33</f>
        <v>71714907.430000007</v>
      </c>
      <c r="F41" s="80">
        <f t="shared" si="1"/>
        <v>95.65035587806841</v>
      </c>
      <c r="G41" s="52">
        <f t="shared" si="0"/>
        <v>48.176118863842348</v>
      </c>
    </row>
    <row r="42" spans="1:7" ht="20.100000000000001" customHeight="1">
      <c r="A42" s="157" t="s">
        <v>81</v>
      </c>
      <c r="B42" s="158"/>
      <c r="C42" s="158"/>
      <c r="D42" s="158"/>
      <c r="E42" s="158"/>
      <c r="F42" s="158"/>
      <c r="G42" s="159"/>
    </row>
    <row r="43" spans="1:7" ht="20.100000000000001" customHeight="1">
      <c r="A43" s="5" t="s">
        <v>38</v>
      </c>
      <c r="B43" s="3">
        <v>200</v>
      </c>
      <c r="C43" s="89">
        <v>91266534</v>
      </c>
      <c r="D43" s="53">
        <v>45887138</v>
      </c>
      <c r="E43" s="105">
        <v>41730011.729999997</v>
      </c>
      <c r="F43" s="62">
        <f t="shared" ref="F43:F71" si="3">E43/D43*100</f>
        <v>90.940541399640125</v>
      </c>
      <c r="G43" s="53">
        <f t="shared" ref="G43:G68" si="4">E43/C43*100</f>
        <v>45.723234904483171</v>
      </c>
    </row>
    <row r="44" spans="1:7" ht="20.100000000000001" customHeight="1">
      <c r="A44" s="5" t="s">
        <v>39</v>
      </c>
      <c r="B44" s="3">
        <v>210</v>
      </c>
      <c r="C44" s="89">
        <v>20078650</v>
      </c>
      <c r="D44" s="53">
        <v>10095176</v>
      </c>
      <c r="E44" s="105">
        <v>9001263.25</v>
      </c>
      <c r="F44" s="62">
        <f t="shared" si="3"/>
        <v>89.164005164446863</v>
      </c>
      <c r="G44" s="53">
        <f t="shared" si="4"/>
        <v>44.830022187746685</v>
      </c>
    </row>
    <row r="45" spans="1:7" ht="20.100000000000001" customHeight="1">
      <c r="A45" s="5" t="s">
        <v>40</v>
      </c>
      <c r="B45" s="3">
        <v>220</v>
      </c>
      <c r="C45" s="89">
        <v>3399113</v>
      </c>
      <c r="D45" s="53">
        <v>1720978</v>
      </c>
      <c r="E45" s="105">
        <v>1179619.33</v>
      </c>
      <c r="F45" s="62">
        <f t="shared" si="3"/>
        <v>68.543545007548033</v>
      </c>
      <c r="G45" s="53">
        <f t="shared" si="4"/>
        <v>34.703739769757583</v>
      </c>
    </row>
    <row r="46" spans="1:7" ht="20.100000000000001" customHeight="1">
      <c r="A46" s="5" t="s">
        <v>41</v>
      </c>
      <c r="B46" s="3">
        <v>230</v>
      </c>
      <c r="C46" s="89">
        <v>14500000</v>
      </c>
      <c r="D46" s="53">
        <v>7250000</v>
      </c>
      <c r="E46" s="105">
        <v>8162298.0700000003</v>
      </c>
      <c r="F46" s="62">
        <f t="shared" si="3"/>
        <v>112.58342165517242</v>
      </c>
      <c r="G46" s="53">
        <f t="shared" si="4"/>
        <v>56.291710827586208</v>
      </c>
    </row>
    <row r="47" spans="1:7" ht="20.100000000000001" customHeight="1">
      <c r="A47" s="5" t="s">
        <v>42</v>
      </c>
      <c r="B47" s="3">
        <v>240</v>
      </c>
      <c r="C47" s="89">
        <v>3450300</v>
      </c>
      <c r="D47" s="53">
        <v>1725151</v>
      </c>
      <c r="E47" s="105">
        <v>1536996.26</v>
      </c>
      <c r="F47" s="62">
        <f t="shared" si="3"/>
        <v>89.093433560308625</v>
      </c>
      <c r="G47" s="53">
        <f t="shared" si="4"/>
        <v>44.546742602092571</v>
      </c>
    </row>
    <row r="48" spans="1:7" ht="20.100000000000001" customHeight="1">
      <c r="A48" s="5" t="s">
        <v>43</v>
      </c>
      <c r="B48" s="3">
        <v>250</v>
      </c>
      <c r="C48" s="89">
        <v>1831442</v>
      </c>
      <c r="D48" s="53">
        <v>915722</v>
      </c>
      <c r="E48" s="105">
        <v>926002.39</v>
      </c>
      <c r="F48" s="62">
        <f t="shared" si="3"/>
        <v>101.12265403692386</v>
      </c>
      <c r="G48" s="53">
        <f t="shared" si="4"/>
        <v>50.561382233234795</v>
      </c>
    </row>
    <row r="49" spans="1:7" ht="20.100000000000001" customHeight="1">
      <c r="A49" s="5" t="s">
        <v>44</v>
      </c>
      <c r="B49" s="3">
        <v>260</v>
      </c>
      <c r="C49" s="89">
        <v>54850</v>
      </c>
      <c r="D49" s="53">
        <v>27420</v>
      </c>
      <c r="E49" s="116">
        <v>0</v>
      </c>
      <c r="F49" s="62">
        <f t="shared" si="3"/>
        <v>0</v>
      </c>
      <c r="G49" s="53">
        <f t="shared" si="4"/>
        <v>0</v>
      </c>
    </row>
    <row r="50" spans="1:7" ht="20.100000000000001" customHeight="1">
      <c r="A50" s="5" t="s">
        <v>50</v>
      </c>
      <c r="B50" s="3">
        <v>270</v>
      </c>
      <c r="C50" s="89">
        <f>C51+C52+C53+C54</f>
        <v>13480558</v>
      </c>
      <c r="D50" s="53">
        <f>D51+D52+D53+D54</f>
        <v>7480754</v>
      </c>
      <c r="E50" s="87">
        <f>E51+E52+E53+E54</f>
        <v>7545506.7800000003</v>
      </c>
      <c r="F50" s="62">
        <f t="shared" si="3"/>
        <v>100.86559162351816</v>
      </c>
      <c r="G50" s="53">
        <f t="shared" si="4"/>
        <v>55.973252590879397</v>
      </c>
    </row>
    <row r="51" spans="1:7" ht="20.100000000000001" customHeight="1">
      <c r="A51" s="13" t="s">
        <v>45</v>
      </c>
      <c r="B51" s="15">
        <v>271</v>
      </c>
      <c r="C51" s="77">
        <v>3702400</v>
      </c>
      <c r="D51" s="54">
        <v>2150000</v>
      </c>
      <c r="E51" s="51">
        <v>2319566.15</v>
      </c>
      <c r="F51" s="110">
        <f t="shared" si="3"/>
        <v>107.8867976744186</v>
      </c>
      <c r="G51" s="54">
        <f t="shared" si="4"/>
        <v>62.650338969317197</v>
      </c>
    </row>
    <row r="52" spans="1:7" ht="20.100000000000001" customHeight="1">
      <c r="A52" s="13" t="s">
        <v>46</v>
      </c>
      <c r="B52" s="15">
        <v>272</v>
      </c>
      <c r="C52" s="77">
        <v>418106</v>
      </c>
      <c r="D52" s="54">
        <v>209056</v>
      </c>
      <c r="E52" s="51">
        <v>149296.56</v>
      </c>
      <c r="F52" s="110">
        <f t="shared" si="3"/>
        <v>71.414625746211541</v>
      </c>
      <c r="G52" s="54">
        <f t="shared" si="4"/>
        <v>35.707825288324017</v>
      </c>
    </row>
    <row r="53" spans="1:7" ht="20.100000000000001" customHeight="1">
      <c r="A53" s="13" t="s">
        <v>47</v>
      </c>
      <c r="B53" s="15">
        <v>273</v>
      </c>
      <c r="C53" s="77">
        <v>8636354</v>
      </c>
      <c r="D53" s="54">
        <v>4760000</v>
      </c>
      <c r="E53" s="51">
        <v>4685644.1500000004</v>
      </c>
      <c r="F53" s="110">
        <f t="shared" si="3"/>
        <v>98.437902310924372</v>
      </c>
      <c r="G53" s="54">
        <f t="shared" si="4"/>
        <v>54.254887537032417</v>
      </c>
    </row>
    <row r="54" spans="1:7" ht="20.100000000000001" customHeight="1">
      <c r="A54" s="13" t="s">
        <v>48</v>
      </c>
      <c r="B54" s="15">
        <v>275</v>
      </c>
      <c r="C54" s="77">
        <v>723698</v>
      </c>
      <c r="D54" s="54">
        <v>361698</v>
      </c>
      <c r="E54" s="51">
        <v>390999.92</v>
      </c>
      <c r="F54" s="110">
        <f t="shared" si="3"/>
        <v>108.10121150794309</v>
      </c>
      <c r="G54" s="54">
        <f t="shared" si="4"/>
        <v>54.028050374603765</v>
      </c>
    </row>
    <row r="55" spans="1:7" ht="39.75" customHeight="1">
      <c r="A55" s="36" t="s">
        <v>49</v>
      </c>
      <c r="B55" s="35">
        <v>280</v>
      </c>
      <c r="C55" s="89"/>
      <c r="D55" s="53"/>
      <c r="E55" s="88"/>
      <c r="F55" s="62"/>
      <c r="G55" s="53"/>
    </row>
    <row r="56" spans="1:7" ht="25.2" customHeight="1">
      <c r="A56" s="36" t="s">
        <v>51</v>
      </c>
      <c r="B56" s="35">
        <v>290</v>
      </c>
      <c r="C56" s="89">
        <v>766860</v>
      </c>
      <c r="D56" s="53">
        <v>362020</v>
      </c>
      <c r="E56" s="1">
        <v>256947.47</v>
      </c>
      <c r="F56" s="62">
        <f t="shared" si="3"/>
        <v>70.976042760068509</v>
      </c>
      <c r="G56" s="53">
        <f t="shared" si="4"/>
        <v>33.506437941736436</v>
      </c>
    </row>
    <row r="57" spans="1:7" ht="20.100000000000001" customHeight="1">
      <c r="A57" s="36" t="s">
        <v>52</v>
      </c>
      <c r="B57" s="35">
        <v>300</v>
      </c>
      <c r="C57" s="89">
        <f>C59</f>
        <v>350000</v>
      </c>
      <c r="D57" s="53">
        <f>D59</f>
        <v>150000</v>
      </c>
      <c r="E57" s="97">
        <f>E59+E60</f>
        <v>140292</v>
      </c>
      <c r="F57" s="62">
        <f t="shared" si="3"/>
        <v>93.528000000000006</v>
      </c>
      <c r="G57" s="53">
        <f t="shared" si="4"/>
        <v>40.08342857142857</v>
      </c>
    </row>
    <row r="58" spans="1:7" ht="20.100000000000001" customHeight="1">
      <c r="A58" s="36" t="s">
        <v>21</v>
      </c>
      <c r="B58" s="35">
        <v>310</v>
      </c>
      <c r="C58" s="89"/>
      <c r="D58" s="53"/>
      <c r="E58" s="98"/>
      <c r="F58" s="62"/>
      <c r="G58" s="53"/>
    </row>
    <row r="59" spans="1:7" ht="20.100000000000001" customHeight="1">
      <c r="A59" s="34" t="s">
        <v>65</v>
      </c>
      <c r="B59" s="35">
        <v>320</v>
      </c>
      <c r="C59" s="78">
        <v>350000</v>
      </c>
      <c r="D59" s="54">
        <v>150000</v>
      </c>
      <c r="E59" s="111">
        <v>140292</v>
      </c>
      <c r="F59" s="110">
        <f t="shared" si="3"/>
        <v>93.528000000000006</v>
      </c>
      <c r="G59" s="54">
        <f t="shared" si="4"/>
        <v>40.08342857142857</v>
      </c>
    </row>
    <row r="60" spans="1:7" ht="44.25" customHeight="1">
      <c r="A60" s="34" t="s">
        <v>82</v>
      </c>
      <c r="B60" s="35">
        <v>330</v>
      </c>
      <c r="C60" s="77"/>
      <c r="D60" s="54"/>
      <c r="E60" s="88"/>
      <c r="F60" s="62"/>
      <c r="G60" s="53"/>
    </row>
    <row r="61" spans="1:7" ht="20.100000000000001" customHeight="1">
      <c r="A61" s="36" t="s">
        <v>85</v>
      </c>
      <c r="B61" s="35"/>
      <c r="C61" s="83">
        <f>C43+C44+C45+C46+C47+C48+C49+C50+C56+C57</f>
        <v>149178307</v>
      </c>
      <c r="D61" s="52">
        <f>D43+D44+D45+D46+D47+D48+D49+D50+D56+D57</f>
        <v>75614359</v>
      </c>
      <c r="E61" s="99">
        <f>E43+E44+E45+E46+E47+E48+E49+E50+E56+E57</f>
        <v>70478937.279999986</v>
      </c>
      <c r="F61" s="75">
        <f t="shared" si="3"/>
        <v>93.208404081029087</v>
      </c>
      <c r="G61" s="52">
        <f t="shared" si="4"/>
        <v>47.244762792488309</v>
      </c>
    </row>
    <row r="62" spans="1:7" ht="19.5" customHeight="1">
      <c r="A62" s="38" t="s">
        <v>54</v>
      </c>
      <c r="B62" s="38"/>
      <c r="C62" s="90"/>
      <c r="D62" s="73"/>
      <c r="E62" s="100"/>
      <c r="F62" s="56"/>
      <c r="G62" s="56"/>
    </row>
    <row r="63" spans="1:7" ht="19.5" customHeight="1">
      <c r="A63" s="36" t="s">
        <v>55</v>
      </c>
      <c r="B63" s="35">
        <v>400</v>
      </c>
      <c r="C63" s="89">
        <f>C45+C46+C47</f>
        <v>21349413</v>
      </c>
      <c r="D63" s="74">
        <f>D45+D46+D47</f>
        <v>10696129</v>
      </c>
      <c r="E63" s="97">
        <f>E45+E46+E47</f>
        <v>10878913.66</v>
      </c>
      <c r="F63" s="74">
        <f t="shared" si="3"/>
        <v>101.70888608392812</v>
      </c>
      <c r="G63" s="53">
        <f t="shared" si="4"/>
        <v>50.956500115483273</v>
      </c>
    </row>
    <row r="64" spans="1:7" ht="19.5" customHeight="1">
      <c r="A64" s="36" t="s">
        <v>56</v>
      </c>
      <c r="B64" s="35">
        <v>410</v>
      </c>
      <c r="C64" s="89">
        <f t="shared" ref="C64:E65" si="5">C43</f>
        <v>91266534</v>
      </c>
      <c r="D64" s="74">
        <f t="shared" si="5"/>
        <v>45887138</v>
      </c>
      <c r="E64" s="97">
        <f t="shared" si="5"/>
        <v>41730011.729999997</v>
      </c>
      <c r="F64" s="74">
        <f t="shared" si="3"/>
        <v>90.940541399640125</v>
      </c>
      <c r="G64" s="53">
        <f t="shared" si="4"/>
        <v>45.723234904483171</v>
      </c>
    </row>
    <row r="65" spans="1:7" ht="19.5" customHeight="1">
      <c r="A65" s="36" t="s">
        <v>57</v>
      </c>
      <c r="B65" s="35">
        <v>420</v>
      </c>
      <c r="C65" s="89">
        <f t="shared" si="5"/>
        <v>20078650</v>
      </c>
      <c r="D65" s="74">
        <f t="shared" si="5"/>
        <v>10095176</v>
      </c>
      <c r="E65" s="97">
        <f t="shared" si="5"/>
        <v>9001263.25</v>
      </c>
      <c r="F65" s="74">
        <f t="shared" si="3"/>
        <v>89.164005164446863</v>
      </c>
      <c r="G65" s="53">
        <f t="shared" si="4"/>
        <v>44.830022187746685</v>
      </c>
    </row>
    <row r="66" spans="1:7" ht="19.5" customHeight="1">
      <c r="A66" s="36" t="s">
        <v>21</v>
      </c>
      <c r="B66" s="35">
        <v>430</v>
      </c>
      <c r="C66" s="89"/>
      <c r="D66" s="74"/>
      <c r="E66" s="97"/>
      <c r="F66" s="74"/>
      <c r="G66" s="53"/>
    </row>
    <row r="67" spans="1:7" ht="19.5" customHeight="1">
      <c r="A67" s="36" t="s">
        <v>58</v>
      </c>
      <c r="B67" s="35">
        <v>440</v>
      </c>
      <c r="C67" s="89">
        <f>C48+C49+C50+C56+C57</f>
        <v>16483710</v>
      </c>
      <c r="D67" s="74">
        <f>D48+D49+D50+D56+D57</f>
        <v>8935916</v>
      </c>
      <c r="E67" s="97">
        <f>E48+E49+E50+E56+E57</f>
        <v>8868748.6400000006</v>
      </c>
      <c r="F67" s="74">
        <f t="shared" si="3"/>
        <v>99.248343874315751</v>
      </c>
      <c r="G67" s="53">
        <f t="shared" si="4"/>
        <v>53.803110100820753</v>
      </c>
    </row>
    <row r="68" spans="1:7" ht="19.5" customHeight="1">
      <c r="A68" s="36" t="s">
        <v>59</v>
      </c>
      <c r="B68" s="35"/>
      <c r="C68" s="91">
        <f>SUM(C63:C67)</f>
        <v>149178307</v>
      </c>
      <c r="D68" s="73">
        <f>SUM(D63:D67)</f>
        <v>75614359</v>
      </c>
      <c r="E68" s="99">
        <f>SUM(E63:E67)</f>
        <v>70478937.280000001</v>
      </c>
      <c r="F68" s="73">
        <f t="shared" si="3"/>
        <v>93.208404081029101</v>
      </c>
      <c r="G68" s="52">
        <f t="shared" si="4"/>
        <v>47.244762792488324</v>
      </c>
    </row>
    <row r="69" spans="1:7" ht="19.5" customHeight="1">
      <c r="A69" s="38" t="s">
        <v>25</v>
      </c>
      <c r="B69" s="38"/>
      <c r="C69" s="90"/>
      <c r="D69" s="58"/>
      <c r="E69" s="100"/>
      <c r="F69" s="73"/>
      <c r="G69" s="56"/>
    </row>
    <row r="70" spans="1:7" ht="20.100000000000001" customHeight="1">
      <c r="A70" s="36" t="s">
        <v>29</v>
      </c>
      <c r="B70" s="35">
        <v>500</v>
      </c>
      <c r="C70" s="91">
        <f>C71</f>
        <v>1000000</v>
      </c>
      <c r="D70" s="73">
        <f>D71</f>
        <v>500000</v>
      </c>
      <c r="E70" s="99"/>
      <c r="F70" s="73">
        <f t="shared" si="3"/>
        <v>0</v>
      </c>
      <c r="G70" s="73">
        <f>E70/C70*100</f>
        <v>0</v>
      </c>
    </row>
    <row r="71" spans="1:7" ht="20.100000000000001" customHeight="1">
      <c r="A71" s="36" t="s">
        <v>24</v>
      </c>
      <c r="B71" s="37">
        <v>501</v>
      </c>
      <c r="C71" s="64">
        <v>1000000</v>
      </c>
      <c r="D71" s="76">
        <v>500000</v>
      </c>
      <c r="E71" s="101"/>
      <c r="F71" s="74">
        <f t="shared" si="3"/>
        <v>0</v>
      </c>
      <c r="G71" s="74">
        <f t="shared" ref="G71:G72" si="6">E71/C71*100</f>
        <v>0</v>
      </c>
    </row>
    <row r="72" spans="1:7" ht="20.100000000000001" customHeight="1">
      <c r="A72" s="38" t="s">
        <v>22</v>
      </c>
      <c r="B72" s="39">
        <v>510</v>
      </c>
      <c r="C72" s="83">
        <f>C74+C76+C77+C78</f>
        <v>1000000</v>
      </c>
      <c r="D72" s="73">
        <f>D74+D76+D78+D77</f>
        <v>500000</v>
      </c>
      <c r="E72" s="99">
        <f>E74+E76+E78</f>
        <v>493126.35</v>
      </c>
      <c r="F72" s="73">
        <f>E72/D72*100</f>
        <v>98.62527</v>
      </c>
      <c r="G72" s="73">
        <f t="shared" si="6"/>
        <v>49.312635</v>
      </c>
    </row>
    <row r="73" spans="1:7" ht="20.100000000000001" customHeight="1">
      <c r="A73" s="36" t="s">
        <v>0</v>
      </c>
      <c r="B73" s="40">
        <v>511</v>
      </c>
      <c r="C73" s="92"/>
      <c r="D73" s="55"/>
      <c r="E73" s="98"/>
      <c r="F73" s="73"/>
      <c r="G73" s="73"/>
    </row>
    <row r="74" spans="1:7" ht="20.100000000000001" customHeight="1">
      <c r="A74" s="36" t="s">
        <v>1</v>
      </c>
      <c r="B74" s="41">
        <v>512</v>
      </c>
      <c r="C74" s="89"/>
      <c r="D74" s="53"/>
      <c r="E74" s="87">
        <v>493126.35</v>
      </c>
      <c r="F74" s="74"/>
      <c r="G74" s="74"/>
    </row>
    <row r="75" spans="1:7" ht="20.100000000000001" customHeight="1">
      <c r="A75" s="36" t="s">
        <v>12</v>
      </c>
      <c r="B75" s="40">
        <v>513</v>
      </c>
      <c r="C75" s="89"/>
      <c r="D75" s="55"/>
      <c r="E75" s="98"/>
      <c r="F75" s="55"/>
      <c r="G75" s="55"/>
    </row>
    <row r="76" spans="1:7" ht="20.100000000000001" customHeight="1">
      <c r="A76" s="36" t="s">
        <v>2</v>
      </c>
      <c r="B76" s="41">
        <v>514</v>
      </c>
      <c r="C76" s="89"/>
      <c r="D76" s="55"/>
      <c r="E76" s="98"/>
      <c r="F76" s="55"/>
      <c r="G76" s="55"/>
    </row>
    <row r="77" spans="1:7" ht="51.75" customHeight="1">
      <c r="A77" s="36" t="s">
        <v>13</v>
      </c>
      <c r="B77" s="40">
        <v>515</v>
      </c>
      <c r="C77" s="89">
        <v>1000000</v>
      </c>
      <c r="D77" s="74">
        <v>500000</v>
      </c>
      <c r="E77" s="98"/>
      <c r="F77" s="55"/>
      <c r="G77" s="55"/>
    </row>
    <row r="78" spans="1:7" ht="27.6" customHeight="1">
      <c r="A78" s="36" t="s">
        <v>15</v>
      </c>
      <c r="B78" s="37">
        <v>516</v>
      </c>
      <c r="C78" s="64"/>
      <c r="D78" s="53"/>
      <c r="E78" s="87"/>
      <c r="F78" s="55"/>
      <c r="G78" s="55"/>
    </row>
    <row r="79" spans="1:7" ht="20.100000000000001" customHeight="1">
      <c r="A79" s="38" t="s">
        <v>28</v>
      </c>
      <c r="B79" s="38"/>
      <c r="C79" s="92"/>
      <c r="D79" s="58"/>
      <c r="E79" s="100"/>
      <c r="F79" s="55"/>
      <c r="G79" s="55"/>
    </row>
    <row r="80" spans="1:7" ht="20.100000000000001" customHeight="1">
      <c r="A80" s="36" t="s">
        <v>30</v>
      </c>
      <c r="B80" s="35">
        <v>600</v>
      </c>
      <c r="C80" s="92"/>
      <c r="D80" s="56"/>
      <c r="E80" s="102"/>
      <c r="F80" s="58"/>
      <c r="G80" s="58"/>
    </row>
    <row r="81" spans="1:7" ht="20.100000000000001" customHeight="1">
      <c r="A81" s="34" t="s">
        <v>31</v>
      </c>
      <c r="B81" s="37">
        <v>601</v>
      </c>
      <c r="C81" s="92"/>
      <c r="D81" s="55"/>
      <c r="E81" s="98"/>
      <c r="F81" s="56"/>
      <c r="G81" s="56"/>
    </row>
    <row r="82" spans="1:7" ht="20.100000000000001" customHeight="1">
      <c r="A82" s="34" t="s">
        <v>32</v>
      </c>
      <c r="B82" s="37">
        <v>602</v>
      </c>
      <c r="C82" s="92"/>
      <c r="D82" s="55"/>
      <c r="E82" s="98"/>
      <c r="F82" s="55"/>
      <c r="G82" s="55"/>
    </row>
    <row r="83" spans="1:7" ht="20.100000000000001" customHeight="1">
      <c r="A83" s="34" t="s">
        <v>33</v>
      </c>
      <c r="B83" s="37">
        <v>603</v>
      </c>
      <c r="C83" s="92"/>
      <c r="D83" s="55"/>
      <c r="E83" s="98"/>
      <c r="F83" s="55"/>
      <c r="G83" s="55"/>
    </row>
    <row r="84" spans="1:7" ht="20.100000000000001" customHeight="1">
      <c r="A84" s="36" t="s">
        <v>34</v>
      </c>
      <c r="B84" s="35">
        <v>610</v>
      </c>
      <c r="C84" s="92"/>
      <c r="D84" s="55"/>
      <c r="E84" s="98"/>
      <c r="F84" s="55"/>
      <c r="G84" s="55"/>
    </row>
    <row r="85" spans="1:7" ht="20.100000000000001" customHeight="1">
      <c r="A85" s="36" t="s">
        <v>35</v>
      </c>
      <c r="B85" s="35">
        <v>620</v>
      </c>
      <c r="C85" s="92"/>
      <c r="D85" s="56"/>
      <c r="E85" s="102"/>
      <c r="F85" s="55"/>
      <c r="G85" s="55"/>
    </row>
    <row r="86" spans="1:7" ht="20.100000000000001" customHeight="1">
      <c r="A86" s="34" t="s">
        <v>31</v>
      </c>
      <c r="B86" s="37">
        <v>621</v>
      </c>
      <c r="C86" s="92"/>
      <c r="D86" s="55"/>
      <c r="E86" s="98"/>
      <c r="F86" s="56"/>
      <c r="G86" s="56"/>
    </row>
    <row r="87" spans="1:7" ht="20.100000000000001" customHeight="1">
      <c r="A87" s="34" t="s">
        <v>32</v>
      </c>
      <c r="B87" s="37">
        <v>622</v>
      </c>
      <c r="C87" s="92"/>
      <c r="D87" s="55"/>
      <c r="E87" s="98"/>
      <c r="F87" s="55"/>
      <c r="G87" s="55"/>
    </row>
    <row r="88" spans="1:7" ht="20.100000000000001" customHeight="1">
      <c r="A88" s="34" t="s">
        <v>33</v>
      </c>
      <c r="B88" s="37">
        <v>623</v>
      </c>
      <c r="C88" s="92"/>
      <c r="D88" s="55"/>
      <c r="E88" s="98"/>
      <c r="F88" s="55"/>
      <c r="G88" s="55"/>
    </row>
    <row r="89" spans="1:7" ht="20.100000000000001" customHeight="1">
      <c r="A89" s="36" t="s">
        <v>16</v>
      </c>
      <c r="B89" s="35">
        <v>630</v>
      </c>
      <c r="C89" s="92"/>
      <c r="D89" s="55"/>
      <c r="E89" s="98"/>
      <c r="F89" s="55"/>
      <c r="G89" s="55"/>
    </row>
    <row r="90" spans="1:7" ht="20.100000000000001" customHeight="1">
      <c r="A90" s="38" t="s">
        <v>9</v>
      </c>
      <c r="B90" s="42">
        <v>700</v>
      </c>
      <c r="C90" s="83">
        <f>C41+C70</f>
        <v>149859869</v>
      </c>
      <c r="D90" s="73">
        <f>D41+D70</f>
        <v>75476101</v>
      </c>
      <c r="E90" s="99">
        <f>E41+E70</f>
        <v>71714907.430000007</v>
      </c>
      <c r="F90" s="73">
        <f>E90/D90*100</f>
        <v>95.016709236212421</v>
      </c>
      <c r="G90" s="52">
        <f>E90/C90*100</f>
        <v>47.854644414509664</v>
      </c>
    </row>
    <row r="91" spans="1:7" ht="20.100000000000001" customHeight="1">
      <c r="A91" s="38" t="s">
        <v>14</v>
      </c>
      <c r="B91" s="42">
        <v>800</v>
      </c>
      <c r="C91" s="83">
        <f>C61+C72</f>
        <v>150178307</v>
      </c>
      <c r="D91" s="73">
        <f>D61+D72</f>
        <v>76114359</v>
      </c>
      <c r="E91" s="99">
        <f>E68+E72</f>
        <v>70972063.629999995</v>
      </c>
      <c r="F91" s="73">
        <f>E91/D91*100</f>
        <v>93.243987813127333</v>
      </c>
      <c r="G91" s="52">
        <f>E91/C91*100</f>
        <v>47.258532239280065</v>
      </c>
    </row>
    <row r="92" spans="1:7" ht="20.100000000000001" customHeight="1">
      <c r="A92" s="43" t="s">
        <v>79</v>
      </c>
      <c r="B92" s="44">
        <v>850</v>
      </c>
      <c r="C92" s="83">
        <f>C25+C90-C91</f>
        <v>3541405</v>
      </c>
      <c r="D92" s="57">
        <f>D90+D25-D91</f>
        <v>3221585</v>
      </c>
      <c r="E92" s="104">
        <f>E25+E90-E91</f>
        <v>2618257.9600000083</v>
      </c>
      <c r="F92" s="56"/>
      <c r="G92" s="56"/>
    </row>
    <row r="93" spans="1:7" ht="19.5" customHeight="1">
      <c r="A93" s="154" t="s">
        <v>26</v>
      </c>
      <c r="B93" s="155"/>
      <c r="C93" s="155"/>
      <c r="D93" s="63"/>
      <c r="E93" s="102"/>
      <c r="F93" s="45"/>
      <c r="G93" s="45"/>
    </row>
    <row r="94" spans="1:7" ht="19.5" customHeight="1">
      <c r="A94" s="36" t="s">
        <v>36</v>
      </c>
      <c r="B94" s="47">
        <v>900</v>
      </c>
      <c r="C94" s="93">
        <v>581.25</v>
      </c>
      <c r="D94" s="62"/>
      <c r="E94" s="122">
        <v>558</v>
      </c>
      <c r="F94" s="46"/>
      <c r="G94" s="46"/>
    </row>
    <row r="95" spans="1:7" ht="19.5" customHeight="1">
      <c r="A95" s="36" t="s">
        <v>60</v>
      </c>
      <c r="B95" s="47">
        <v>910</v>
      </c>
      <c r="C95" s="64">
        <v>100768304.26000001</v>
      </c>
      <c r="D95" s="62"/>
      <c r="E95" s="122">
        <v>98006679.950000003</v>
      </c>
      <c r="F95" s="48"/>
      <c r="G95" s="48"/>
    </row>
    <row r="96" spans="1:7" ht="19.5" customHeight="1">
      <c r="A96" s="36" t="s">
        <v>27</v>
      </c>
      <c r="B96" s="47">
        <v>920</v>
      </c>
      <c r="C96" s="94"/>
      <c r="D96" s="33"/>
      <c r="E96" s="103"/>
      <c r="F96" s="33"/>
      <c r="G96" s="33"/>
    </row>
    <row r="97" spans="1:7" ht="19.5" customHeight="1">
      <c r="A97" s="36" t="s">
        <v>37</v>
      </c>
      <c r="B97" s="47">
        <v>930</v>
      </c>
      <c r="C97" s="95"/>
      <c r="D97" s="33"/>
      <c r="E97" s="103"/>
      <c r="F97" s="33"/>
      <c r="G97" s="33"/>
    </row>
    <row r="98" spans="1:7" ht="19.5" customHeight="1">
      <c r="A98" s="36" t="s">
        <v>61</v>
      </c>
      <c r="B98" s="47">
        <v>940</v>
      </c>
      <c r="C98" s="95"/>
      <c r="D98" s="33"/>
      <c r="E98" s="103"/>
      <c r="F98" s="33"/>
      <c r="G98" s="33"/>
    </row>
    <row r="99" spans="1:7" ht="19.5" customHeight="1">
      <c r="A99" s="36" t="s">
        <v>62</v>
      </c>
      <c r="B99" s="47">
        <v>950</v>
      </c>
      <c r="C99" s="96"/>
      <c r="D99" s="33"/>
      <c r="E99" s="103"/>
      <c r="F99" s="33"/>
      <c r="G99" s="33"/>
    </row>
    <row r="100" spans="1:7" ht="19.5" customHeight="1">
      <c r="A100" s="10"/>
      <c r="B100" s="10"/>
      <c r="C100" s="66"/>
      <c r="D100" s="16"/>
      <c r="E100" s="16"/>
      <c r="F100" s="16"/>
      <c r="G100" s="16"/>
    </row>
    <row r="101" spans="1:7" ht="22.8" customHeight="1">
      <c r="A101" s="81" t="s">
        <v>119</v>
      </c>
      <c r="B101" s="125"/>
      <c r="C101" s="126"/>
      <c r="D101" s="127"/>
      <c r="E101" s="82"/>
      <c r="F101" s="11"/>
      <c r="G101" s="11"/>
    </row>
    <row r="102" spans="1:7" s="132" customFormat="1" ht="18" customHeight="1">
      <c r="A102" s="128" t="s">
        <v>120</v>
      </c>
      <c r="B102" s="129"/>
      <c r="C102" s="130"/>
      <c r="D102" s="129"/>
      <c r="E102" s="153" t="s">
        <v>118</v>
      </c>
      <c r="F102" s="153"/>
      <c r="G102" s="131"/>
    </row>
    <row r="103" spans="1:7" ht="20.100000000000001" customHeight="1">
      <c r="C103" s="1"/>
      <c r="F103" s="61"/>
      <c r="G103" s="61"/>
    </row>
    <row r="104" spans="1:7">
      <c r="A104" s="10"/>
      <c r="B104" s="10"/>
      <c r="D104" s="11"/>
      <c r="E104" s="11"/>
      <c r="F104" s="11"/>
      <c r="G104" s="11"/>
    </row>
    <row r="105" spans="1:7">
      <c r="A105" s="10"/>
      <c r="B105" s="10"/>
      <c r="D105" s="11"/>
      <c r="E105" s="11"/>
      <c r="F105" s="11"/>
      <c r="G105" s="11"/>
    </row>
    <row r="106" spans="1:7">
      <c r="A106" s="10"/>
      <c r="B106" s="10"/>
      <c r="D106" s="11"/>
      <c r="E106" s="11"/>
      <c r="F106" s="11"/>
      <c r="G106" s="11"/>
    </row>
    <row r="107" spans="1:7">
      <c r="A107" s="10"/>
      <c r="B107" s="10"/>
      <c r="D107" s="11"/>
      <c r="E107" s="11"/>
      <c r="F107" s="11"/>
      <c r="G107" s="11"/>
    </row>
    <row r="108" spans="1:7">
      <c r="A108" s="10"/>
      <c r="B108" s="10"/>
      <c r="D108" s="11"/>
      <c r="E108" s="11"/>
      <c r="F108" s="11"/>
      <c r="G108" s="11"/>
    </row>
    <row r="109" spans="1:7">
      <c r="A109" s="10"/>
      <c r="B109" s="10"/>
      <c r="D109" s="11"/>
      <c r="E109" s="11"/>
      <c r="F109" s="11"/>
      <c r="G109" s="11"/>
    </row>
    <row r="110" spans="1:7">
      <c r="A110" s="10"/>
      <c r="B110" s="10"/>
      <c r="D110" s="11"/>
      <c r="E110" s="11"/>
      <c r="F110" s="11"/>
      <c r="G110" s="11"/>
    </row>
    <row r="111" spans="1:7">
      <c r="A111" s="10"/>
      <c r="B111" s="10"/>
      <c r="D111" s="11"/>
      <c r="E111" s="11"/>
      <c r="F111" s="11"/>
      <c r="G111" s="11"/>
    </row>
    <row r="112" spans="1:7">
      <c r="A112" s="10"/>
      <c r="B112" s="10"/>
      <c r="D112" s="11"/>
      <c r="E112" s="11"/>
      <c r="F112" s="11"/>
      <c r="G112" s="11"/>
    </row>
    <row r="113" spans="1:7">
      <c r="A113" s="10"/>
      <c r="B113" s="10"/>
      <c r="D113" s="11"/>
      <c r="E113" s="11"/>
      <c r="F113" s="11"/>
      <c r="G113" s="11"/>
    </row>
    <row r="114" spans="1:7">
      <c r="A114" s="10"/>
      <c r="B114" s="10"/>
      <c r="D114" s="11"/>
      <c r="E114" s="11"/>
      <c r="F114" s="11"/>
      <c r="G114" s="11"/>
    </row>
    <row r="115" spans="1:7">
      <c r="A115" s="10"/>
      <c r="B115" s="10"/>
      <c r="D115" s="11"/>
      <c r="E115" s="11"/>
      <c r="F115" s="11"/>
      <c r="G115" s="11"/>
    </row>
    <row r="116" spans="1:7">
      <c r="A116" s="10"/>
      <c r="B116" s="10"/>
      <c r="D116" s="11"/>
      <c r="E116" s="11"/>
      <c r="F116" s="11"/>
      <c r="G116" s="11"/>
    </row>
    <row r="117" spans="1:7">
      <c r="A117" s="10"/>
      <c r="B117" s="10"/>
      <c r="D117" s="11"/>
      <c r="E117" s="11"/>
      <c r="F117" s="11"/>
      <c r="G117" s="11"/>
    </row>
    <row r="118" spans="1:7">
      <c r="A118" s="10"/>
      <c r="B118" s="10"/>
      <c r="D118" s="11"/>
      <c r="E118" s="11"/>
      <c r="F118" s="11"/>
      <c r="G118" s="11"/>
    </row>
    <row r="119" spans="1:7">
      <c r="A119" s="10"/>
      <c r="B119" s="10"/>
      <c r="D119" s="11"/>
      <c r="E119" s="11"/>
      <c r="F119" s="11"/>
      <c r="G119" s="11"/>
    </row>
    <row r="120" spans="1:7">
      <c r="A120" s="10"/>
      <c r="B120" s="10"/>
      <c r="D120" s="11"/>
      <c r="E120" s="11"/>
      <c r="F120" s="11"/>
      <c r="G120" s="11"/>
    </row>
    <row r="121" spans="1:7">
      <c r="A121" s="10"/>
      <c r="B121" s="10"/>
      <c r="D121" s="11"/>
      <c r="E121" s="11"/>
      <c r="F121" s="11"/>
      <c r="G121" s="11"/>
    </row>
    <row r="122" spans="1:7">
      <c r="A122" s="10"/>
      <c r="B122" s="10"/>
      <c r="D122" s="11"/>
      <c r="E122" s="11"/>
      <c r="F122" s="11"/>
      <c r="G122" s="11"/>
    </row>
    <row r="123" spans="1:7">
      <c r="A123" s="10"/>
      <c r="B123" s="10"/>
      <c r="D123" s="11"/>
      <c r="E123" s="11"/>
      <c r="F123" s="11"/>
      <c r="G123" s="11"/>
    </row>
    <row r="124" spans="1:7">
      <c r="A124" s="10"/>
      <c r="B124" s="10"/>
      <c r="D124" s="11"/>
      <c r="E124" s="11"/>
      <c r="F124" s="11"/>
      <c r="G124" s="11"/>
    </row>
    <row r="125" spans="1:7">
      <c r="A125" s="10"/>
      <c r="B125" s="10"/>
      <c r="D125" s="11"/>
      <c r="E125" s="11"/>
      <c r="F125" s="11"/>
      <c r="G125" s="11"/>
    </row>
    <row r="126" spans="1:7">
      <c r="A126" s="10"/>
      <c r="B126" s="10"/>
      <c r="D126" s="11"/>
      <c r="E126" s="11"/>
      <c r="F126" s="11"/>
      <c r="G126" s="11"/>
    </row>
    <row r="127" spans="1:7">
      <c r="A127" s="10"/>
      <c r="B127" s="10"/>
      <c r="D127" s="11"/>
      <c r="E127" s="11"/>
      <c r="F127" s="11"/>
      <c r="G127" s="11"/>
    </row>
    <row r="128" spans="1:7">
      <c r="A128" s="10"/>
      <c r="B128" s="10"/>
      <c r="D128" s="11"/>
      <c r="E128" s="11"/>
      <c r="F128" s="11"/>
      <c r="G128" s="11"/>
    </row>
    <row r="129" spans="1:7">
      <c r="A129" s="10"/>
      <c r="B129" s="10"/>
      <c r="D129" s="11"/>
      <c r="E129" s="11"/>
      <c r="F129" s="11"/>
      <c r="G129" s="11"/>
    </row>
    <row r="130" spans="1:7">
      <c r="A130" s="10"/>
      <c r="B130" s="10"/>
      <c r="D130" s="11"/>
      <c r="E130" s="11"/>
      <c r="F130" s="11"/>
      <c r="G130" s="11"/>
    </row>
    <row r="131" spans="1:7">
      <c r="A131" s="10"/>
      <c r="B131" s="10"/>
      <c r="D131" s="11"/>
      <c r="E131" s="11"/>
      <c r="F131" s="11"/>
      <c r="G131" s="11"/>
    </row>
    <row r="132" spans="1:7">
      <c r="A132" s="10"/>
      <c r="B132" s="10"/>
      <c r="D132" s="11"/>
      <c r="E132" s="11"/>
      <c r="F132" s="11"/>
      <c r="G132" s="11"/>
    </row>
    <row r="133" spans="1:7">
      <c r="A133" s="10"/>
      <c r="B133" s="10"/>
      <c r="D133" s="11"/>
      <c r="E133" s="11"/>
      <c r="F133" s="11"/>
      <c r="G133" s="11"/>
    </row>
    <row r="134" spans="1:7">
      <c r="A134" s="10"/>
      <c r="B134" s="10"/>
      <c r="D134" s="11"/>
      <c r="E134" s="11"/>
      <c r="F134" s="11"/>
      <c r="G134" s="11"/>
    </row>
    <row r="135" spans="1:7">
      <c r="A135" s="10"/>
      <c r="B135" s="10"/>
      <c r="D135" s="11"/>
      <c r="E135" s="11"/>
      <c r="F135" s="11"/>
      <c r="G135" s="11"/>
    </row>
    <row r="136" spans="1:7">
      <c r="A136" s="10"/>
      <c r="B136" s="10"/>
      <c r="D136" s="11"/>
      <c r="E136" s="11"/>
      <c r="F136" s="11"/>
      <c r="G136" s="11"/>
    </row>
    <row r="137" spans="1:7">
      <c r="A137" s="12"/>
      <c r="B137" s="12"/>
      <c r="F137" s="11"/>
      <c r="G137" s="11"/>
    </row>
    <row r="138" spans="1:7">
      <c r="A138" s="12"/>
      <c r="B138" s="12"/>
    </row>
    <row r="139" spans="1:7">
      <c r="A139" s="12"/>
      <c r="B139" s="12"/>
    </row>
    <row r="140" spans="1:7">
      <c r="A140" s="12"/>
      <c r="B140" s="12"/>
    </row>
    <row r="141" spans="1:7">
      <c r="A141" s="12"/>
      <c r="B141" s="12"/>
    </row>
    <row r="142" spans="1:7">
      <c r="A142" s="12"/>
      <c r="B142" s="12"/>
    </row>
    <row r="143" spans="1:7">
      <c r="A143" s="12"/>
      <c r="B143" s="12"/>
    </row>
    <row r="144" spans="1:7">
      <c r="A144" s="12"/>
      <c r="B144" s="12"/>
    </row>
    <row r="145" spans="1:2">
      <c r="A145" s="12"/>
      <c r="B145" s="12"/>
    </row>
    <row r="146" spans="1:2">
      <c r="A146" s="12"/>
      <c r="B146" s="12"/>
    </row>
    <row r="147" spans="1:2">
      <c r="A147" s="12"/>
      <c r="B147" s="12"/>
    </row>
    <row r="148" spans="1:2">
      <c r="A148" s="12"/>
      <c r="B148" s="12"/>
    </row>
    <row r="149" spans="1:2">
      <c r="A149" s="12"/>
      <c r="B149" s="12"/>
    </row>
    <row r="150" spans="1:2">
      <c r="A150" s="12"/>
      <c r="B150" s="12"/>
    </row>
    <row r="151" spans="1:2">
      <c r="A151" s="12"/>
      <c r="B151" s="12"/>
    </row>
    <row r="152" spans="1:2">
      <c r="A152" s="12"/>
      <c r="B152" s="12"/>
    </row>
    <row r="153" spans="1:2">
      <c r="A153" s="12"/>
      <c r="B153" s="12"/>
    </row>
    <row r="154" spans="1:2">
      <c r="A154" s="12"/>
      <c r="B154" s="12"/>
    </row>
    <row r="155" spans="1:2">
      <c r="A155" s="12"/>
      <c r="B155" s="12"/>
    </row>
    <row r="156" spans="1:2">
      <c r="A156" s="12"/>
      <c r="B156" s="12"/>
    </row>
    <row r="157" spans="1:2">
      <c r="A157" s="12"/>
      <c r="B157" s="12"/>
    </row>
    <row r="158" spans="1:2">
      <c r="A158" s="12"/>
      <c r="B158" s="12"/>
    </row>
    <row r="159" spans="1:2">
      <c r="A159" s="12"/>
      <c r="B159" s="12"/>
    </row>
    <row r="160" spans="1:2">
      <c r="A160" s="12"/>
      <c r="B160" s="12"/>
    </row>
    <row r="161" spans="1:2">
      <c r="A161" s="12"/>
      <c r="B161" s="12"/>
    </row>
    <row r="162" spans="1:2">
      <c r="A162" s="12"/>
      <c r="B162" s="12"/>
    </row>
    <row r="163" spans="1:2">
      <c r="A163" s="12"/>
      <c r="B163" s="12"/>
    </row>
    <row r="164" spans="1:2">
      <c r="A164" s="12"/>
      <c r="B164" s="12"/>
    </row>
    <row r="165" spans="1:2">
      <c r="A165" s="12"/>
      <c r="B165" s="12"/>
    </row>
    <row r="166" spans="1:2">
      <c r="A166" s="12"/>
      <c r="B166" s="12"/>
    </row>
    <row r="167" spans="1:2">
      <c r="A167" s="12"/>
      <c r="B167" s="12"/>
    </row>
    <row r="168" spans="1:2">
      <c r="A168" s="12"/>
      <c r="B168" s="12"/>
    </row>
    <row r="169" spans="1:2">
      <c r="A169" s="12"/>
      <c r="B169" s="12"/>
    </row>
    <row r="170" spans="1:2">
      <c r="A170" s="12"/>
      <c r="B170" s="12"/>
    </row>
    <row r="171" spans="1:2">
      <c r="A171" s="12"/>
      <c r="B171" s="12"/>
    </row>
    <row r="172" spans="1:2">
      <c r="A172" s="12"/>
      <c r="B172" s="12"/>
    </row>
    <row r="173" spans="1:2">
      <c r="A173" s="12"/>
      <c r="B173" s="12"/>
    </row>
    <row r="174" spans="1:2">
      <c r="A174" s="12"/>
      <c r="B174" s="12"/>
    </row>
    <row r="175" spans="1:2">
      <c r="A175" s="12"/>
      <c r="B175" s="12"/>
    </row>
    <row r="176" spans="1:2">
      <c r="A176" s="12"/>
      <c r="B176" s="12"/>
    </row>
    <row r="177" spans="1:2">
      <c r="A177" s="12"/>
      <c r="B177" s="12"/>
    </row>
    <row r="178" spans="1:2">
      <c r="A178" s="12"/>
      <c r="B178" s="12"/>
    </row>
    <row r="179" spans="1:2">
      <c r="A179" s="12"/>
      <c r="B179" s="12"/>
    </row>
    <row r="180" spans="1:2">
      <c r="A180" s="12"/>
      <c r="B180" s="12"/>
    </row>
    <row r="181" spans="1:2">
      <c r="A181" s="12"/>
      <c r="B181" s="12"/>
    </row>
    <row r="182" spans="1:2">
      <c r="A182" s="12"/>
      <c r="B182" s="12"/>
    </row>
    <row r="183" spans="1:2">
      <c r="A183" s="12"/>
      <c r="B183" s="12"/>
    </row>
    <row r="184" spans="1:2">
      <c r="A184" s="12"/>
      <c r="B184" s="12"/>
    </row>
    <row r="185" spans="1:2">
      <c r="A185" s="12"/>
      <c r="B185" s="12"/>
    </row>
    <row r="186" spans="1:2">
      <c r="A186" s="12"/>
      <c r="B186" s="12"/>
    </row>
    <row r="187" spans="1:2">
      <c r="A187" s="12"/>
      <c r="B187" s="12"/>
    </row>
    <row r="188" spans="1:2">
      <c r="A188" s="12"/>
      <c r="B188" s="12"/>
    </row>
    <row r="189" spans="1:2">
      <c r="A189" s="12"/>
      <c r="B189" s="12"/>
    </row>
    <row r="190" spans="1:2">
      <c r="A190" s="12"/>
      <c r="B190" s="12"/>
    </row>
    <row r="191" spans="1:2">
      <c r="A191" s="12"/>
      <c r="B191" s="12"/>
    </row>
    <row r="192" spans="1:2">
      <c r="A192" s="12"/>
      <c r="B192" s="12"/>
    </row>
    <row r="193" spans="1:2">
      <c r="A193" s="12"/>
      <c r="B193" s="12"/>
    </row>
    <row r="194" spans="1:2">
      <c r="A194" s="12"/>
      <c r="B194" s="12"/>
    </row>
    <row r="195" spans="1:2">
      <c r="A195" s="12"/>
      <c r="B195" s="12"/>
    </row>
    <row r="196" spans="1:2">
      <c r="A196" s="12"/>
      <c r="B196" s="12"/>
    </row>
    <row r="197" spans="1:2">
      <c r="A197" s="12"/>
      <c r="B197" s="12"/>
    </row>
    <row r="198" spans="1:2">
      <c r="A198" s="12"/>
      <c r="B198" s="12"/>
    </row>
    <row r="199" spans="1:2">
      <c r="A199" s="12"/>
      <c r="B199" s="12"/>
    </row>
    <row r="200" spans="1:2">
      <c r="A200" s="12"/>
      <c r="B200" s="12"/>
    </row>
    <row r="201" spans="1:2">
      <c r="A201" s="12"/>
      <c r="B201" s="12"/>
    </row>
    <row r="202" spans="1:2">
      <c r="A202" s="12"/>
      <c r="B202" s="12"/>
    </row>
    <row r="203" spans="1:2">
      <c r="A203" s="12"/>
      <c r="B203" s="12"/>
    </row>
    <row r="204" spans="1:2">
      <c r="A204" s="12"/>
      <c r="B204" s="12"/>
    </row>
    <row r="205" spans="1:2">
      <c r="A205" s="12"/>
      <c r="B205" s="12"/>
    </row>
    <row r="206" spans="1:2">
      <c r="A206" s="12"/>
      <c r="B206" s="12"/>
    </row>
    <row r="207" spans="1:2">
      <c r="A207" s="12"/>
      <c r="B207" s="12"/>
    </row>
    <row r="208" spans="1:2">
      <c r="A208" s="12"/>
      <c r="B208" s="12"/>
    </row>
    <row r="209" spans="1:2">
      <c r="A209" s="12"/>
      <c r="B209" s="12"/>
    </row>
    <row r="210" spans="1:2">
      <c r="A210" s="12"/>
      <c r="B210" s="12"/>
    </row>
    <row r="211" spans="1:2">
      <c r="A211" s="12"/>
      <c r="B211" s="12"/>
    </row>
    <row r="212" spans="1:2">
      <c r="A212" s="12"/>
      <c r="B212" s="12"/>
    </row>
    <row r="213" spans="1:2">
      <c r="A213" s="12"/>
      <c r="B213" s="12"/>
    </row>
    <row r="214" spans="1:2">
      <c r="A214" s="12"/>
      <c r="B214" s="12"/>
    </row>
    <row r="215" spans="1:2">
      <c r="A215" s="12"/>
      <c r="B215" s="12"/>
    </row>
    <row r="216" spans="1:2">
      <c r="A216" s="12"/>
      <c r="B216" s="12"/>
    </row>
    <row r="217" spans="1:2">
      <c r="A217" s="12"/>
      <c r="B217" s="12"/>
    </row>
    <row r="218" spans="1:2">
      <c r="A218" s="12"/>
      <c r="B218" s="12"/>
    </row>
    <row r="219" spans="1:2">
      <c r="A219" s="12"/>
      <c r="B219" s="12"/>
    </row>
    <row r="220" spans="1:2">
      <c r="A220" s="12"/>
      <c r="B220" s="12"/>
    </row>
    <row r="221" spans="1:2">
      <c r="A221" s="12"/>
      <c r="B221" s="12"/>
    </row>
    <row r="222" spans="1:2">
      <c r="A222" s="12"/>
      <c r="B222" s="12"/>
    </row>
    <row r="223" spans="1:2">
      <c r="A223" s="12"/>
      <c r="B223" s="12"/>
    </row>
    <row r="224" spans="1:2">
      <c r="A224" s="12"/>
      <c r="B224" s="12"/>
    </row>
    <row r="225" spans="1:2">
      <c r="A225" s="12"/>
      <c r="B225" s="12"/>
    </row>
    <row r="226" spans="1:2">
      <c r="A226" s="12"/>
      <c r="B226" s="12"/>
    </row>
    <row r="227" spans="1:2">
      <c r="A227" s="12"/>
      <c r="B227" s="12"/>
    </row>
    <row r="228" spans="1:2">
      <c r="A228" s="12"/>
      <c r="B228" s="12"/>
    </row>
    <row r="229" spans="1:2">
      <c r="A229" s="12"/>
      <c r="B229" s="12"/>
    </row>
    <row r="230" spans="1:2">
      <c r="A230" s="12"/>
      <c r="B230" s="12"/>
    </row>
    <row r="231" spans="1:2">
      <c r="A231" s="12"/>
      <c r="B231" s="12"/>
    </row>
    <row r="232" spans="1:2">
      <c r="A232" s="12"/>
      <c r="B232" s="12"/>
    </row>
    <row r="233" spans="1:2">
      <c r="A233" s="12"/>
      <c r="B233" s="12"/>
    </row>
    <row r="234" spans="1:2">
      <c r="A234" s="12"/>
      <c r="B234" s="12"/>
    </row>
    <row r="235" spans="1:2">
      <c r="A235" s="12"/>
      <c r="B235" s="12"/>
    </row>
    <row r="236" spans="1:2">
      <c r="A236" s="12"/>
      <c r="B236" s="12"/>
    </row>
    <row r="237" spans="1:2">
      <c r="A237" s="12"/>
      <c r="B237" s="12"/>
    </row>
    <row r="238" spans="1:2">
      <c r="A238" s="12"/>
      <c r="B238" s="12"/>
    </row>
    <row r="239" spans="1:2">
      <c r="A239" s="12"/>
      <c r="B239" s="12"/>
    </row>
    <row r="240" spans="1:2">
      <c r="A240" s="12"/>
      <c r="B240" s="12"/>
    </row>
    <row r="241" spans="1:2">
      <c r="A241" s="12"/>
      <c r="B241" s="12"/>
    </row>
    <row r="242" spans="1:2">
      <c r="A242" s="12"/>
      <c r="B242" s="12"/>
    </row>
    <row r="243" spans="1:2">
      <c r="A243" s="12"/>
      <c r="B243" s="12"/>
    </row>
    <row r="244" spans="1:2">
      <c r="A244" s="12"/>
      <c r="B244" s="12"/>
    </row>
    <row r="245" spans="1:2">
      <c r="A245" s="12"/>
      <c r="B245" s="12"/>
    </row>
    <row r="246" spans="1:2">
      <c r="A246" s="12"/>
      <c r="B246" s="12"/>
    </row>
    <row r="247" spans="1:2">
      <c r="A247" s="12"/>
      <c r="B247" s="12"/>
    </row>
    <row r="248" spans="1:2">
      <c r="A248" s="12"/>
      <c r="B248" s="12"/>
    </row>
    <row r="249" spans="1:2">
      <c r="A249" s="12"/>
      <c r="B249" s="12"/>
    </row>
    <row r="250" spans="1:2">
      <c r="A250" s="12"/>
      <c r="B250" s="12"/>
    </row>
    <row r="251" spans="1:2">
      <c r="A251" s="12"/>
      <c r="B251" s="12"/>
    </row>
    <row r="252" spans="1:2">
      <c r="A252" s="12"/>
      <c r="B252" s="12"/>
    </row>
    <row r="253" spans="1:2">
      <c r="A253" s="12"/>
      <c r="B253" s="12"/>
    </row>
    <row r="254" spans="1:2">
      <c r="A254" s="12"/>
      <c r="B254" s="12"/>
    </row>
    <row r="255" spans="1:2">
      <c r="A255" s="12"/>
      <c r="B255" s="12"/>
    </row>
    <row r="256" spans="1:2">
      <c r="A256" s="12"/>
      <c r="B256" s="12"/>
    </row>
    <row r="257" spans="1:2">
      <c r="A257" s="12"/>
      <c r="B257" s="12"/>
    </row>
    <row r="258" spans="1:2">
      <c r="A258" s="12"/>
      <c r="B258" s="12"/>
    </row>
    <row r="259" spans="1:2">
      <c r="A259" s="12"/>
      <c r="B259" s="12"/>
    </row>
    <row r="260" spans="1:2">
      <c r="A260" s="12"/>
      <c r="B260" s="12"/>
    </row>
    <row r="261" spans="1:2">
      <c r="A261" s="12"/>
      <c r="B261" s="12"/>
    </row>
    <row r="262" spans="1:2">
      <c r="A262" s="12"/>
      <c r="B262" s="12"/>
    </row>
    <row r="263" spans="1:2">
      <c r="A263" s="12"/>
      <c r="B263" s="12"/>
    </row>
    <row r="264" spans="1:2">
      <c r="A264" s="12"/>
      <c r="B264" s="12"/>
    </row>
    <row r="265" spans="1:2">
      <c r="A265" s="12"/>
      <c r="B265" s="12"/>
    </row>
    <row r="266" spans="1:2">
      <c r="A266" s="12"/>
      <c r="B266" s="12"/>
    </row>
    <row r="267" spans="1:2">
      <c r="A267" s="12"/>
      <c r="B267" s="12"/>
    </row>
    <row r="268" spans="1:2">
      <c r="A268" s="12"/>
      <c r="B268" s="12"/>
    </row>
    <row r="269" spans="1:2">
      <c r="A269" s="12"/>
      <c r="B269" s="12"/>
    </row>
    <row r="270" spans="1:2">
      <c r="A270" s="12"/>
      <c r="B270" s="12"/>
    </row>
    <row r="271" spans="1:2">
      <c r="A271" s="12"/>
      <c r="B271" s="12"/>
    </row>
    <row r="272" spans="1:2">
      <c r="A272" s="12"/>
      <c r="B272" s="12"/>
    </row>
    <row r="273" spans="1:2">
      <c r="A273" s="12"/>
      <c r="B273" s="12"/>
    </row>
    <row r="274" spans="1:2">
      <c r="A274" s="12"/>
      <c r="B274" s="12"/>
    </row>
    <row r="275" spans="1:2">
      <c r="A275" s="12"/>
      <c r="B275" s="12"/>
    </row>
    <row r="276" spans="1:2">
      <c r="A276" s="12"/>
      <c r="B276" s="12"/>
    </row>
    <row r="277" spans="1:2">
      <c r="A277" s="12"/>
      <c r="B277" s="12"/>
    </row>
    <row r="278" spans="1:2">
      <c r="A278" s="12"/>
      <c r="B278" s="12"/>
    </row>
    <row r="279" spans="1:2">
      <c r="A279" s="12"/>
      <c r="B279" s="12"/>
    </row>
    <row r="280" spans="1:2">
      <c r="A280" s="12"/>
      <c r="B280" s="12"/>
    </row>
    <row r="281" spans="1:2">
      <c r="A281" s="12"/>
      <c r="B281" s="12"/>
    </row>
    <row r="282" spans="1:2">
      <c r="A282" s="12"/>
      <c r="B282" s="12"/>
    </row>
    <row r="283" spans="1:2">
      <c r="A283" s="12"/>
      <c r="B283" s="12"/>
    </row>
    <row r="284" spans="1:2">
      <c r="A284" s="12"/>
      <c r="B284" s="12"/>
    </row>
    <row r="285" spans="1:2">
      <c r="A285" s="12"/>
      <c r="B285" s="12"/>
    </row>
    <row r="286" spans="1:2">
      <c r="A286" s="12"/>
      <c r="B286" s="12"/>
    </row>
    <row r="287" spans="1:2">
      <c r="A287" s="12"/>
      <c r="B287" s="12"/>
    </row>
    <row r="288" spans="1:2">
      <c r="A288" s="12"/>
      <c r="B288" s="12"/>
    </row>
    <row r="289" spans="1:2">
      <c r="A289" s="12"/>
      <c r="B289" s="12"/>
    </row>
    <row r="290" spans="1:2">
      <c r="A290" s="12"/>
      <c r="B290" s="12"/>
    </row>
    <row r="291" spans="1:2">
      <c r="A291" s="12"/>
      <c r="B291" s="12"/>
    </row>
    <row r="292" spans="1:2">
      <c r="A292" s="12"/>
      <c r="B292" s="12"/>
    </row>
    <row r="293" spans="1:2">
      <c r="A293" s="12"/>
      <c r="B293" s="12"/>
    </row>
    <row r="294" spans="1:2">
      <c r="A294" s="12"/>
      <c r="B294" s="12"/>
    </row>
    <row r="295" spans="1:2">
      <c r="A295" s="12"/>
      <c r="B295" s="12"/>
    </row>
    <row r="296" spans="1:2">
      <c r="A296" s="12"/>
      <c r="B296" s="12"/>
    </row>
    <row r="297" spans="1:2">
      <c r="A297" s="12"/>
      <c r="B297" s="12"/>
    </row>
    <row r="298" spans="1:2">
      <c r="A298" s="12"/>
      <c r="B298" s="12"/>
    </row>
    <row r="299" spans="1:2">
      <c r="A299" s="12"/>
      <c r="B299" s="12"/>
    </row>
    <row r="300" spans="1:2">
      <c r="A300" s="12"/>
      <c r="B300" s="12"/>
    </row>
    <row r="301" spans="1:2">
      <c r="A301" s="12"/>
      <c r="B301" s="12"/>
    </row>
    <row r="302" spans="1:2">
      <c r="A302" s="12"/>
      <c r="B302" s="12"/>
    </row>
    <row r="303" spans="1:2">
      <c r="A303" s="12"/>
      <c r="B303" s="12"/>
    </row>
  </sheetData>
  <mergeCells count="26">
    <mergeCell ref="E102:F102"/>
    <mergeCell ref="A93:C93"/>
    <mergeCell ref="A26:G26"/>
    <mergeCell ref="A42:G42"/>
    <mergeCell ref="A27:G27"/>
    <mergeCell ref="C12:E12"/>
    <mergeCell ref="A22:A23"/>
    <mergeCell ref="A20:G20"/>
    <mergeCell ref="B22:B23"/>
    <mergeCell ref="C9:E9"/>
    <mergeCell ref="C10:E10"/>
    <mergeCell ref="C11:E11"/>
    <mergeCell ref="C13:E13"/>
    <mergeCell ref="C16:D16"/>
    <mergeCell ref="D15:E15"/>
    <mergeCell ref="D22:F22"/>
    <mergeCell ref="G22:G23"/>
    <mergeCell ref="C22:C23"/>
    <mergeCell ref="C18:G18"/>
    <mergeCell ref="C14:E14"/>
    <mergeCell ref="E2:G2"/>
    <mergeCell ref="E4:G4"/>
    <mergeCell ref="C8:E8"/>
    <mergeCell ref="F7:G7"/>
    <mergeCell ref="E3:G3"/>
    <mergeCell ref="E5:G5"/>
  </mergeCells>
  <phoneticPr fontId="3" type="noConversion"/>
  <pageMargins left="0.78740157480314965" right="0.27559055118110237" top="0.98425196850393704" bottom="0.19685039370078741" header="0.39370078740157483" footer="0.19685039370078741"/>
  <pageSetup paperSize="9" scale="58" orientation="landscape" r:id="rId1"/>
  <headerFooter alignWithMargins="0"/>
  <rowBreaks count="2" manualBreakCount="2">
    <brk id="29" max="7" man="1"/>
    <brk id="61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I. ЗВІТ</vt:lpstr>
      <vt:lpstr>'I. ЗВІТ'!Заголовки_для_печати</vt:lpstr>
    </vt:vector>
  </TitlesOfParts>
  <Company>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</dc:creator>
  <cp:lastModifiedBy>user</cp:lastModifiedBy>
  <cp:lastPrinted>2026-08-10T11:02:39Z</cp:lastPrinted>
  <dcterms:created xsi:type="dcterms:W3CDTF">2003-03-13T16:00:22Z</dcterms:created>
  <dcterms:modified xsi:type="dcterms:W3CDTF">2026-08-10T11:03:31Z</dcterms:modified>
</cp:coreProperties>
</file>