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3176"/>
  </bookViews>
  <sheets>
    <sheet name="Аркуш1" sheetId="1" r:id="rId1"/>
  </sheets>
  <definedNames>
    <definedName name="_xlnm._FilterDatabase" localSheetId="0" hidden="1">Аркуш1!$A$14:$J$69</definedName>
    <definedName name="_xlnm.Print_Titles" localSheetId="0">Аркуш1!$12:$14</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7" i="1" l="1"/>
  <c r="G68" i="1" l="1"/>
  <c r="G67" i="1"/>
  <c r="G66" i="1"/>
  <c r="G65" i="1"/>
  <c r="G64" i="1"/>
  <c r="G63" i="1"/>
  <c r="G62" i="1"/>
  <c r="G61" i="1"/>
  <c r="G60" i="1"/>
  <c r="G59" i="1"/>
  <c r="J57" i="1"/>
  <c r="I57" i="1"/>
  <c r="H57" i="1"/>
  <c r="G46" i="1" l="1"/>
  <c r="J50" i="1"/>
  <c r="I50" i="1"/>
  <c r="H50" i="1"/>
  <c r="J16" i="1"/>
  <c r="I16" i="1"/>
  <c r="H16" i="1"/>
  <c r="G45" i="1"/>
  <c r="H34" i="1"/>
  <c r="G25" i="1"/>
  <c r="H21" i="1"/>
  <c r="J15" i="1" l="1"/>
  <c r="I15" i="1"/>
  <c r="H15" i="1"/>
  <c r="G31" i="1"/>
  <c r="G30" i="1"/>
  <c r="G29" i="1"/>
  <c r="G28" i="1"/>
  <c r="G26" i="1"/>
  <c r="G24" i="1"/>
  <c r="G23" i="1"/>
  <c r="G19" i="1"/>
  <c r="G22" i="1"/>
  <c r="G21" i="1"/>
  <c r="G20" i="1"/>
  <c r="G18" i="1"/>
  <c r="G17" i="1"/>
  <c r="G43" i="1"/>
  <c r="G32" i="1"/>
  <c r="G33" i="1"/>
  <c r="G34" i="1"/>
  <c r="G35" i="1"/>
  <c r="G36" i="1"/>
  <c r="G37" i="1"/>
  <c r="G38" i="1"/>
  <c r="G39" i="1"/>
  <c r="G40" i="1"/>
  <c r="G41" i="1"/>
  <c r="G42" i="1"/>
  <c r="G44" i="1"/>
  <c r="G47" i="1"/>
  <c r="G50" i="1"/>
  <c r="G49" i="1" s="1"/>
  <c r="G48" i="1"/>
  <c r="J49" i="1"/>
  <c r="I49" i="1"/>
  <c r="H49" i="1"/>
  <c r="J56" i="1"/>
  <c r="I56" i="1"/>
  <c r="H56" i="1"/>
  <c r="G56" i="1" s="1"/>
  <c r="G58" i="1"/>
  <c r="G55" i="1"/>
  <c r="G54" i="1"/>
  <c r="G53" i="1"/>
  <c r="G52" i="1"/>
  <c r="G51" i="1"/>
  <c r="H69" i="1" l="1"/>
  <c r="I69" i="1"/>
  <c r="J69" i="1"/>
  <c r="G57" i="1"/>
  <c r="G15" i="1"/>
  <c r="G69" i="1" s="1"/>
  <c r="G16" i="1"/>
</calcChain>
</file>

<file path=xl/sharedStrings.xml><?xml version="1.0" encoding="utf-8"?>
<sst xmlns="http://schemas.openxmlformats.org/spreadsheetml/2006/main" count="310" uniqueCount="206">
  <si>
    <t>0754900000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</si>
  <si>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</si>
  <si>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</si>
  <si>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</si>
  <si>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</si>
  <si>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</si>
  <si>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</si>
  <si>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</si>
  <si>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</si>
  <si>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</si>
  <si>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</si>
  <si>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</si>
  <si>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</si>
  <si>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</si>
  <si>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</si>
  <si>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</si>
  <si>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0110000</t>
  </si>
  <si>
    <t>0110180</t>
  </si>
  <si>
    <t>0180</t>
  </si>
  <si>
    <t>0133</t>
  </si>
  <si>
    <t>Інша діяльність у сфері державного управління</t>
  </si>
  <si>
    <t>Програма функціонування та забезпечення діяльності відділу Центр надання адміністративних послуг Рахівської міської ради на 2026 - 2028 роки</t>
  </si>
  <si>
    <t>Програма утримання об'єктів та майна комунальної власності Рахівської міської територіальної громади на 2024-2026 роки</t>
  </si>
  <si>
    <t>Рішення Рахівської міської ради від 20.05.2024 №786 із змінами</t>
  </si>
  <si>
    <t>Програма інформатизації ''Цифрова Рахівська громада' на 2026-2027 роки</t>
  </si>
  <si>
    <t>0112010</t>
  </si>
  <si>
    <t>2010</t>
  </si>
  <si>
    <t>0731</t>
  </si>
  <si>
    <t>Багатопрофільна стаціонарна медична допомога населенню</t>
  </si>
  <si>
    <t>Програма фінансової підтримки комунального некомерційного підприємства "Рахівська районна лікарня" Рахівської міської ради Закарпатської області на 2024-2026 роки</t>
  </si>
  <si>
    <t>Рішення Рахівської міської ради від 15.11.2023 №651 із змінами</t>
  </si>
  <si>
    <t>0112152</t>
  </si>
  <si>
    <t>2152</t>
  </si>
  <si>
    <t>0763</t>
  </si>
  <si>
    <t>Інші програми та заходи у сфері охорони здоров`я</t>
  </si>
  <si>
    <t>Програма боротьби з онкологічними захворюваннями Рахівської територіальної громади на період 2023-2026 роки</t>
  </si>
  <si>
    <t>Рішення сесії міської ради від 02.02.2023 №466</t>
  </si>
  <si>
    <t>Програма забезпечення медикаментами, виробами медичного призначення і проведення безкоштовного зубопротезування ветеранів війни та пільгової категорії населення Рахівської територіальної громади на 2023-2026 роки</t>
  </si>
  <si>
    <t>Рішення Рахівської міської ради від 02.02.2023 №470</t>
  </si>
  <si>
    <t>Програма безоплатного та пільгового медикаментозного забезпечення окремих груп населення та за певними категоріями захворювань у Рахівській територіальній громаді на 2026-2028 роки</t>
  </si>
  <si>
    <t>0113035</t>
  </si>
  <si>
    <t>3035</t>
  </si>
  <si>
    <t>1070</t>
  </si>
  <si>
    <t>Компенсаційні виплати за пільговий проїзд окремих категорій громадян на залізничному транспорті</t>
  </si>
  <si>
    <t>Програма ''Турбота'' Рахівської міської ради на 2025-2027 роки</t>
  </si>
  <si>
    <t>Рішення сесії міської ради від 20.12.2024 № 940 із змінами</t>
  </si>
  <si>
    <t>0113114</t>
  </si>
  <si>
    <t>3114</t>
  </si>
  <si>
    <t>1040</t>
  </si>
  <si>
    <t>Забезпечення умов для догляду та виховання дітей і молоді в дитячих будинках сімейного типу, прийомних сім`ях та сім`ях патронатних вихователів</t>
  </si>
  <si>
    <t>Програма надання поворотної фінансової допомоги (резервних коштів), що виплачується патронатними вихователями до моменту отримання державної соціальної допомоги на 2025-2027 роки</t>
  </si>
  <si>
    <t>Рішення Рахівської міської ради від 18.11.2025 р. №1164</t>
  </si>
  <si>
    <t>Програма забезпечення права дитини на виховання у сімейному оточенні на 2026-2028 роки</t>
  </si>
  <si>
    <t>0113242</t>
  </si>
  <si>
    <t>3242</t>
  </si>
  <si>
    <t>1090</t>
  </si>
  <si>
    <t>Інші заходи у сфері соціального захисту і соціального забезпечення</t>
  </si>
  <si>
    <t>Програма ''Захист'' щодо соціальної підтримки та реабілітації ветеранів війни, військовослужбовців та членів їх сімей на 2025-2027 роки</t>
  </si>
  <si>
    <t>Рішення сесії міської ради від 20.12.2024 № 943 із змінами</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</si>
  <si>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</si>
  <si>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</si>
  <si>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</si>
  <si>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</si>
  <si>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Програма реформування, розвитку та підтримки Рахівського комунального підприємства ''Рахівтепло'' на 2025-2026 роки</t>
  </si>
  <si>
    <t>Рішення сесії міської ради від 20.12.2024 № 947 із змінами</t>
  </si>
  <si>
    <t>Програма реформування, розвитку та підтримки Рахівського міського комунального підприємства ''Рахівкомунсервіс'' на 2025-2026 роки</t>
  </si>
  <si>
    <t>Рішення сесії міської ради від 20.12.2024 № 948</t>
  </si>
  <si>
    <t>0116030</t>
  </si>
  <si>
    <t>6030</t>
  </si>
  <si>
    <t>Організація благоустрою населених пунктів</t>
  </si>
  <si>
    <t>Програма благоустрою населених пунктів Рахівської територіальної громади на 2025-2026 роки</t>
  </si>
  <si>
    <t>Рішення сесії міської ради від 20.12.2024 № 949 із змінами</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</si>
  <si>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</si>
  <si>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</si>
  <si>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</si>
  <si>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</si>
  <si>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Програма відшкодування різниці в тарифі між затвердженими та фактичною сплатою населення та вивезення твердих побутових відходів в селах Ділове, Костилівка та Білин Рахівської територіальної громади на 2026 рік</t>
  </si>
  <si>
    <t>0117130</t>
  </si>
  <si>
    <t>7130</t>
  </si>
  <si>
    <t>0421</t>
  </si>
  <si>
    <t>Здійснення заходів із землеустрою</t>
  </si>
  <si>
    <t>Програма розвитку земельних відносин, раціонального використання та охорони земель на території Рахівської територіальної громади на 2025-2026 роки</t>
  </si>
  <si>
    <t>Рішення сесії міської ради від 20.12.2024 № 942</t>
  </si>
  <si>
    <t>0117461</t>
  </si>
  <si>
    <t>7461</t>
  </si>
  <si>
    <t>0456</t>
  </si>
  <si>
    <t>Утримання та розвиток автомобільних доріг та дорожньої інфраструктури за рахунок коштів місцевого бюджету</t>
  </si>
  <si>
    <t>Програма благоустрою населених пунктів Рахівської територіальної громади  на 2025-2026 роки</t>
  </si>
  <si>
    <t>0117622</t>
  </si>
  <si>
    <t>7622</t>
  </si>
  <si>
    <t>0470</t>
  </si>
  <si>
    <t>Реалізація програм і заходів в галузі туризму та курортів</t>
  </si>
  <si>
    <t>Програма розвитку туризму Рахівської міської територіальної громади на 2025-2026 роки</t>
  </si>
  <si>
    <t>Рішення сесії міської ради від 20.12.2024 № 939</t>
  </si>
  <si>
    <t>0117650</t>
  </si>
  <si>
    <t>7650</t>
  </si>
  <si>
    <t>0490</t>
  </si>
  <si>
    <t>Проведення експертної грошової оцінки земельної ділянки чи права на неї</t>
  </si>
  <si>
    <t>0117680</t>
  </si>
  <si>
    <t>7680</t>
  </si>
  <si>
    <t>Членські внески до асоціацій органів місцевого самоврядування</t>
  </si>
  <si>
    <t>0117693</t>
  </si>
  <si>
    <t>7693</t>
  </si>
  <si>
    <t>Інші заходи, пов`язані з економічною діяльністю</t>
  </si>
  <si>
    <t>Програма розвитку міжнародної співпраці Рахівської міської ради на 2025-2027 роки</t>
  </si>
  <si>
    <t>Рішення сесії міської ради від 20.12.2024 № 945</t>
  </si>
  <si>
    <t>0117700</t>
  </si>
  <si>
    <t>7700</t>
  </si>
  <si>
    <t>Реалізація програм допомоги і грантів Європейського Союзу, урядів іноземних держав, міжнародних організацій, донорських установ</t>
  </si>
  <si>
    <t>Програма врегулювання договірних відносин та виконання зобов'язань  Рахівською міською радою за грантовими угодами на 2026-2028 роки</t>
  </si>
  <si>
    <t>0118110</t>
  </si>
  <si>
    <t>8110</t>
  </si>
  <si>
    <t>0320</t>
  </si>
  <si>
    <t>Заходи із запобігання та ліквідації надзвичайних ситуацій та наслідків стихійного лиха</t>
  </si>
  <si>
    <t>Програма цивільного захисту населення на території Рахівської територіальної громади на 2026 – 2028 роки</t>
  </si>
  <si>
    <t>0118220</t>
  </si>
  <si>
    <t>8220</t>
  </si>
  <si>
    <t>0380</t>
  </si>
  <si>
    <t>Заходи та роботи з мобілізаційної підготовки місцевого значення</t>
  </si>
  <si>
    <t>Програма матеріально-технічного забезпечення Рахівського районого центру комплектування та соціальної підтримки на 2026-2028 роки</t>
  </si>
  <si>
    <t>0118340</t>
  </si>
  <si>
    <t>8340</t>
  </si>
  <si>
    <t>0540</t>
  </si>
  <si>
    <t>Природоохоронні заходи за рахунок цільових фондів</t>
  </si>
  <si>
    <t>Програма природоохоронних заходів з охорони навколишнього середовища_x000D__x000D__x000D_
Рахівської територіальної громади на 2025-2027 роки</t>
  </si>
  <si>
    <t>Рішення Рахівської міської ради від 11.02.2025 №981 із змінами</t>
  </si>
  <si>
    <t>0118831</t>
  </si>
  <si>
    <t>8831</t>
  </si>
  <si>
    <t>1060</t>
  </si>
  <si>
    <t>Надання довгострокових кредитів індивідуальним забудовникам житла на селі</t>
  </si>
  <si>
    <t>Місцева цільова програма "Власний дім" на 2026-2030 роки</t>
  </si>
  <si>
    <t>0600000</t>
  </si>
  <si>
    <t>0610000</t>
  </si>
  <si>
    <t>0611142</t>
  </si>
  <si>
    <t>1142</t>
  </si>
  <si>
    <t>0990</t>
  </si>
  <si>
    <t>Інші програми та заходи у сфері освіти</t>
  </si>
  <si>
    <t>Програма підтримки творчих та обдарованих дітей освітніх закладів Рахівської міської територіальної громади на 2026-2028 роки</t>
  </si>
  <si>
    <t>Програма організації харчування учнів пільгових категорій закладів загальної середньої освіти Рахівської міської ради на 2026-2028 роки</t>
  </si>
  <si>
    <t>Програма оздоровлення і відпочинку дітей та учнівської молоді Рахівської міської територіальної громади на 2026-2028 роки</t>
  </si>
  <si>
    <t>Програма з утвердження української національної та громадянської ідентичності в Рахівській міській територіальній громаді на 2026-2028 роки</t>
  </si>
  <si>
    <t>0614082</t>
  </si>
  <si>
    <t>4082</t>
  </si>
  <si>
    <t>0829</t>
  </si>
  <si>
    <t>Інші заходи в галузі культури і мистецтва</t>
  </si>
  <si>
    <t>Програма розвитку культури і мистецтва та охорони культурної спадщини Рахівської міської ради на 2026-2030 роки</t>
  </si>
  <si>
    <t>3700000</t>
  </si>
  <si>
    <t>3710000</t>
  </si>
  <si>
    <t>3719770</t>
  </si>
  <si>
    <t>9770</t>
  </si>
  <si>
    <t>Інші субвенції з місцевого бюджету</t>
  </si>
  <si>
    <t>УСЬОГО</t>
  </si>
  <si>
    <t>X</t>
  </si>
  <si>
    <t>Додаток 5</t>
  </si>
  <si>
    <t>до рішення міської ради</t>
  </si>
  <si>
    <t>Рахiвська мiська рада (головний розпорядник)</t>
  </si>
  <si>
    <t>Рахiвська мiська рада (відповідальний виконавець)</t>
  </si>
  <si>
    <t>Відділ освіти,культури,молоді та спорту Рахівської міської ради (головний розпорядник)</t>
  </si>
  <si>
    <t>Фінансовий відділ Рахівської міської ради (головний розпорядник)</t>
  </si>
  <si>
    <t>Фінансовий відділ Рахівської міської ради (відповідальний виконавець)</t>
  </si>
  <si>
    <t>Відділ освіти,культури,молоді та спорту Рахівської міської ради (відповідальний виконавець)</t>
  </si>
  <si>
    <t>Секретар ради</t>
  </si>
  <si>
    <t>Євген МОЛНАР</t>
  </si>
  <si>
    <t>Рішення Рахівської міської ради від 24.12.2025 №1220</t>
  </si>
  <si>
    <t>Рішення Рахівської міської ради від 24.12.2025 №1217</t>
  </si>
  <si>
    <t>Програма підтримки повноважень органів місцевого самоврядування на 2026-2027 роки</t>
  </si>
  <si>
    <t>Рішення Рахівської міської ради від 24.12.2025 №1216</t>
  </si>
  <si>
    <t>Рішення Рахівської міської ради від 24.12.2025 №1219</t>
  </si>
  <si>
    <t>Рішення Рахівської міської ради від 24.12.2025 №1209</t>
  </si>
  <si>
    <t>Рішення Рахівської міської ради від 24.12.2025 №1222</t>
  </si>
  <si>
    <t>Рішення Рахівської міської ради від 24.12.2025 №1232</t>
  </si>
  <si>
    <t>Рішення Рахівської міської ради від 24.12.2025 №1214</t>
  </si>
  <si>
    <t>Рішення Рахівської міської ради від 24.12.2025 №1212</t>
  </si>
  <si>
    <t>Рішення Рахівської міської ради від 24.12.2025 №1213</t>
  </si>
  <si>
    <t>Рішення Рахівської міської ради від 24.12.2025 №1211</t>
  </si>
  <si>
    <t>Рішення Рахівської міської ради від 24.12.2025 №1210</t>
  </si>
  <si>
    <t>Рішення Рахівської міської ради від 24.12.2025 №1215 із змінами</t>
  </si>
  <si>
    <t xml:space="preserve">Зміни до розподілу витрат бюджету Рахівської міської територіальної громади на реалізацію місцевих програм у 2026 році         </t>
  </si>
  <si>
    <t>0112170</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</si>
  <si>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</si>
  <si>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Заходи та роботи з територіальної оборони</t>
  </si>
  <si>
    <t>Програма підтримки сил безпеки і оборони України, Збройних Сил України, підрозділів територіальної оборони, інших військових та добровольчих формувань
на 2026-2028 роки</t>
  </si>
  <si>
    <t>ПРОЄКТ</t>
  </si>
  <si>
    <t>Субвенція з місцевого бюджету державному бюджету на виконання програм соціально-економічного розвитку регіонів</t>
  </si>
  <si>
    <t>Рішення Рахівської міської ради від 31.01.2024 р.№712 із змінами</t>
  </si>
  <si>
    <t>Рішення сесії Рахівської міської ради від 20.12.2024 №946 із змінами</t>
  </si>
  <si>
    <t>Рішення Рахівської міської ради від 22.08.2025р. №1104</t>
  </si>
  <si>
    <t>Програма забезпечення державної безпеки у Рахівському районі, матеріально-технічного забезпечення Управління СБУ в Закарпатській області на 2025-2029 роки (Управління Служби безпеки України в Закарпатській області)</t>
  </si>
  <si>
    <t>Програма профілактики злочинністі та забезпечення громадського порядку на території Рахівської територіальної громади на 2026-2028 роки (Головне управління Національної поліції в Закарпатській облісті)</t>
  </si>
  <si>
    <t>Рішення Рахівської міської ради від 24.12.2025 р.  №1231</t>
  </si>
  <si>
    <t>Програма фінансової підтримки Рахівської районної державної адміністрації для підвищення ефективності виконання повноважень органами виконавчої влади  на 2025-2027 роки (Рахівська районна державна адміністрація- районна військова адміністрація Закарпатської області)</t>
  </si>
  <si>
    <t>Програма забезпечення пожежної та техногенної безпеки на території Рахівської територіальної громади на 2024-2026 роки  (Третя Державна пожежно-рятувальна частина (III-ДПРЧ) ГУДСНС України в Закарпатській області)</t>
  </si>
  <si>
    <t>0118240</t>
  </si>
  <si>
    <t>Програма підтримки сил безпеки і оборони України, Збройних Сил України, підрозділів територіальної оборони, інших військових та добровольчих формувань
на 2026-2028 роки (Міністерство оборони України (військова частина А4324)</t>
  </si>
  <si>
    <t>0113112</t>
  </si>
  <si>
    <t>Заходи державної політики з питань дітей та їх соціального захисту</t>
  </si>
  <si>
    <t>Програма підтримки мешканців Рахівської територіальної громади, які беруть участь у будівництві фортифікаційних споруд у зоні бойових дій на 2026-2027 роки</t>
  </si>
  <si>
    <t>Рішення Рахівської міської ради від 12.03.2026 №1275</t>
  </si>
  <si>
    <t>Рішення Рахівської міської ради від 12.03.2026 №1278</t>
  </si>
  <si>
    <t>Програма фінансової підтримки Рахівської районної ради на 2026-2028 роки</t>
  </si>
  <si>
    <t>Рішення Рахівської міської ради від 12.03.2026 №1279</t>
  </si>
  <si>
    <t>Програма сприяння діяльності Головного управління державної податкової служби у Закарпатській області на 2026 рік</t>
  </si>
  <si>
    <t>Рішення Рахівської міської ради від 12.03.2026 №1277</t>
  </si>
  <si>
    <t>Рішення Рахівської міської ради від 24.12.2025 №1227 із змінами</t>
  </si>
  <si>
    <t>82-ї сесії 8-го скликання</t>
  </si>
  <si>
    <t>від 12.03.2026 р.№1281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</si>
</sst>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quot;-&quot;"/>
  </numFmts>
  <fonts count="7"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sz val="14"/>
      <color theme="1"/>
      <name val="Calibri"/>
      <family val="2"/>
      <charset val="204"/>
      <scheme val="minor"/>
    </font>
    <font>
      <b/>
      <sz val="14"/>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horizontal="right" vertical="center"/>
    </xf>
    <xf numFmtId="164" fontId="1" fillId="0" borderId="1" xfId="0" applyNumberFormat="1" applyFont="1" applyBorder="1" applyAlignment="1">
      <alignment horizontal="right" vertical="center"/>
    </xf>
    <xf numFmtId="0" fontId="0" fillId="0" borderId="1" xfId="0" quotePrefix="1" applyBorder="1" applyAlignment="1">
      <alignment vertical="center" wrapText="1"/>
    </xf>
    <xf numFmtId="164" fontId="0" fillId="2" borderId="1" xfId="0" applyNumberFormat="1" applyFill="1" applyBorder="1" applyAlignment="1">
      <alignment horizontal="right" vertical="center"/>
    </xf>
    <xf numFmtId="164" fontId="0" fillId="0" borderId="1" xfId="0" applyNumberFormat="1" applyBorder="1" applyAlignment="1">
      <alignment horizontal="righ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right"/>
    </xf>
    <xf numFmtId="0" fontId="1" fillId="0" borderId="0" xfId="0" applyFont="1" applyAlignment="1">
      <alignment horizontal="center"/>
    </xf>
    <xf numFmtId="0" fontId="4" fillId="0" borderId="0" xfId="0" applyFont="1" applyAlignment="1">
      <alignment horizontal="center"/>
    </xf>
    <xf numFmtId="0" fontId="3" fillId="0" borderId="1" xfId="0" applyFont="1" applyBorder="1" applyAlignment="1">
      <alignment horizontal="center" vertical="center" wrapText="1"/>
    </xf>
    <xf numFmtId="0" fontId="0" fillId="2" borderId="1" xfId="0" applyFill="1" applyBorder="1" applyAlignment="1">
      <alignment horizontal="center" vertical="center" wrapText="1"/>
    </xf>
    <xf numFmtId="0" fontId="0" fillId="0" borderId="1" xfId="0" quotePrefix="1" applyFont="1" applyBorder="1" applyAlignment="1">
      <alignment vertical="center" wrapText="1"/>
    </xf>
    <xf numFmtId="0" fontId="5" fillId="0" borderId="0" xfId="0" applyFont="1"/>
    <xf numFmtId="0" fontId="6" fillId="0" borderId="0" xfId="0" applyFont="1" applyAlignment="1">
      <alignment horizontal="left"/>
    </xf>
    <xf numFmtId="0" fontId="6" fillId="0" borderId="0" xfId="0" applyFont="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2:J72"/>
  <sheetViews>
    <sheetView tabSelected="1" topLeftCell="B1" zoomScale="85" zoomScaleNormal="85" workbookViewId="0">
      <selection activeCell="H5" sqref="H5"/>
    </sheetView>
  </sheetViews>
  <sheetFormatPr defaultRowHeight="13.8" x14ac:dyDescent="0.3"/>
  <cols>
    <col min="1" max="3" width="12" customWidth="1"/>
    <col min="4" max="6" width="40.6640625" customWidth="1"/>
    <col min="7" max="10" width="15.6640625" customWidth="1"/>
  </cols>
  <sheetData>
    <row r="2" spans="1:10" x14ac:dyDescent="0.3">
      <c r="I2" s="20" t="s">
        <v>153</v>
      </c>
      <c r="J2" s="20"/>
    </row>
    <row r="3" spans="1:10" x14ac:dyDescent="0.3">
      <c r="I3" s="20" t="s">
        <v>154</v>
      </c>
      <c r="J3" s="20"/>
    </row>
    <row r="4" spans="1:10" x14ac:dyDescent="0.3">
      <c r="I4" s="20" t="s">
        <v>204</v>
      </c>
      <c r="J4" s="20"/>
    </row>
    <row r="5" spans="1:10" x14ac:dyDescent="0.3">
      <c r="I5" s="20" t="s">
        <v>205</v>
      </c>
      <c r="J5" s="20"/>
    </row>
    <row r="8" spans="1:10" x14ac:dyDescent="0.3">
      <c r="A8" s="21" t="s">
        <v>177</v>
      </c>
      <c r="B8" s="21"/>
      <c r="C8" s="21"/>
      <c r="D8" s="21"/>
      <c r="E8" s="21"/>
      <c r="F8" s="21"/>
      <c r="G8" s="21"/>
      <c r="H8" s="21"/>
      <c r="I8" s="21"/>
      <c r="J8" s="21"/>
    </row>
    <row r="10" spans="1:10" x14ac:dyDescent="0.3">
      <c r="A10" s="1" t="s">
        <v>0</v>
      </c>
    </row>
    <row r="11" spans="1:10" x14ac:dyDescent="0.3">
      <c r="A11" t="s">
        <v>1</v>
      </c>
      <c r="J11" s="2" t="s">
        <v>2</v>
      </c>
    </row>
    <row r="12" spans="1:10" x14ac:dyDescent="0.3">
      <c r="A12" s="23" t="s">
        <v>3</v>
      </c>
      <c r="B12" s="23" t="s">
        <v>4</v>
      </c>
      <c r="C12" s="23" t="s">
        <v>5</v>
      </c>
      <c r="D12" s="19" t="s">
        <v>6</v>
      </c>
      <c r="E12" s="19" t="s">
        <v>7</v>
      </c>
      <c r="F12" s="23" t="s">
        <v>8</v>
      </c>
      <c r="G12" s="24" t="s">
        <v>9</v>
      </c>
      <c r="H12" s="19" t="s">
        <v>10</v>
      </c>
      <c r="I12" s="19" t="s">
        <v>11</v>
      </c>
      <c r="J12" s="19"/>
    </row>
    <row r="13" spans="1:10" ht="68.099999999999994" customHeight="1" x14ac:dyDescent="0.3">
      <c r="A13" s="19"/>
      <c r="B13" s="19"/>
      <c r="C13" s="19"/>
      <c r="D13" s="19"/>
      <c r="E13" s="19"/>
      <c r="F13" s="19"/>
      <c r="G13" s="24"/>
      <c r="H13" s="19"/>
      <c r="I13" s="3" t="s">
        <v>12</v>
      </c>
      <c r="J13" s="3" t="s">
        <v>13</v>
      </c>
    </row>
    <row r="14" spans="1:10" x14ac:dyDescent="0.3">
      <c r="A14" s="15">
        <v>1</v>
      </c>
      <c r="B14" s="15">
        <v>2</v>
      </c>
      <c r="C14" s="15">
        <v>3</v>
      </c>
      <c r="D14" s="15">
        <v>4</v>
      </c>
      <c r="E14" s="15">
        <v>5</v>
      </c>
      <c r="F14" s="15">
        <v>6</v>
      </c>
      <c r="G14" s="16">
        <v>7</v>
      </c>
      <c r="H14" s="15">
        <v>8</v>
      </c>
      <c r="I14" s="17">
        <v>9</v>
      </c>
      <c r="J14" s="17">
        <v>10</v>
      </c>
    </row>
    <row r="15" spans="1:10" x14ac:dyDescent="0.3">
      <c r="A15" s="4" t="s">
        <v>14</v>
      </c>
      <c r="B15" s="4" t="s">
        <v>15</v>
      </c>
      <c r="C15" s="4" t="s">
        <v>15</v>
      </c>
      <c r="D15" s="5" t="s">
        <v>155</v>
      </c>
      <c r="E15" s="5" t="s">
        <v>15</v>
      </c>
      <c r="F15" s="5" t="s">
        <v>15</v>
      </c>
      <c r="G15" s="6">
        <f t="shared" ref="G15:G24" si="0">H15+I15</f>
        <v>2625417</v>
      </c>
      <c r="H15" s="7">
        <f>H16</f>
        <v>2505417</v>
      </c>
      <c r="I15" s="7">
        <f>I16</f>
        <v>120000</v>
      </c>
      <c r="J15" s="7">
        <f>J16</f>
        <v>0</v>
      </c>
    </row>
    <row r="16" spans="1:10" ht="27.6" x14ac:dyDescent="0.3">
      <c r="A16" s="4" t="s">
        <v>16</v>
      </c>
      <c r="B16" s="4" t="s">
        <v>15</v>
      </c>
      <c r="C16" s="4" t="s">
        <v>15</v>
      </c>
      <c r="D16" s="5" t="s">
        <v>156</v>
      </c>
      <c r="E16" s="5" t="s">
        <v>15</v>
      </c>
      <c r="F16" s="5" t="s">
        <v>15</v>
      </c>
      <c r="G16" s="6">
        <f t="shared" si="0"/>
        <v>2625417</v>
      </c>
      <c r="H16" s="7">
        <f>SUM(H17:H48)</f>
        <v>2505417</v>
      </c>
      <c r="I16" s="7">
        <f t="shared" ref="I16:J16" si="1">SUM(I17:I48)</f>
        <v>120000</v>
      </c>
      <c r="J16" s="7">
        <f t="shared" si="1"/>
        <v>0</v>
      </c>
    </row>
    <row r="17" spans="1:10" ht="55.2" hidden="1" x14ac:dyDescent="0.3">
      <c r="A17" s="3" t="s">
        <v>17</v>
      </c>
      <c r="B17" s="3" t="s">
        <v>18</v>
      </c>
      <c r="C17" s="3" t="s">
        <v>19</v>
      </c>
      <c r="D17" s="8" t="s">
        <v>20</v>
      </c>
      <c r="E17" s="8" t="s">
        <v>21</v>
      </c>
      <c r="F17" s="8" t="s">
        <v>163</v>
      </c>
      <c r="G17" s="9">
        <f t="shared" si="0"/>
        <v>0</v>
      </c>
      <c r="H17" s="10"/>
      <c r="I17" s="10">
        <v>0</v>
      </c>
      <c r="J17" s="10">
        <v>0</v>
      </c>
    </row>
    <row r="18" spans="1:10" ht="41.4" hidden="1" x14ac:dyDescent="0.3">
      <c r="A18" s="3" t="s">
        <v>17</v>
      </c>
      <c r="B18" s="3" t="s">
        <v>18</v>
      </c>
      <c r="C18" s="3" t="s">
        <v>19</v>
      </c>
      <c r="D18" s="8" t="s">
        <v>20</v>
      </c>
      <c r="E18" s="8" t="s">
        <v>22</v>
      </c>
      <c r="F18" s="8" t="s">
        <v>23</v>
      </c>
      <c r="G18" s="9">
        <f t="shared" si="0"/>
        <v>0</v>
      </c>
      <c r="H18" s="10"/>
      <c r="I18" s="10">
        <v>0</v>
      </c>
      <c r="J18" s="10">
        <v>0</v>
      </c>
    </row>
    <row r="19" spans="1:10" ht="27.6" hidden="1" x14ac:dyDescent="0.3">
      <c r="A19" s="3" t="s">
        <v>17</v>
      </c>
      <c r="B19" s="3" t="s">
        <v>18</v>
      </c>
      <c r="C19" s="3" t="s">
        <v>19</v>
      </c>
      <c r="D19" s="8" t="s">
        <v>20</v>
      </c>
      <c r="E19" s="8" t="s">
        <v>24</v>
      </c>
      <c r="F19" s="8" t="s">
        <v>164</v>
      </c>
      <c r="G19" s="9">
        <f t="shared" si="0"/>
        <v>0</v>
      </c>
      <c r="H19" s="10"/>
      <c r="I19" s="10">
        <v>0</v>
      </c>
      <c r="J19" s="10">
        <v>0</v>
      </c>
    </row>
    <row r="20" spans="1:10" ht="27.6" hidden="1" x14ac:dyDescent="0.3">
      <c r="A20" s="3" t="s">
        <v>17</v>
      </c>
      <c r="B20" s="3" t="s">
        <v>18</v>
      </c>
      <c r="C20" s="3" t="s">
        <v>19</v>
      </c>
      <c r="D20" s="8" t="s">
        <v>20</v>
      </c>
      <c r="E20" s="8" t="s">
        <v>165</v>
      </c>
      <c r="F20" s="8" t="s">
        <v>166</v>
      </c>
      <c r="G20" s="9">
        <f t="shared" si="0"/>
        <v>0</v>
      </c>
      <c r="H20" s="10"/>
      <c r="I20" s="10">
        <v>0</v>
      </c>
      <c r="J20" s="10">
        <v>0</v>
      </c>
    </row>
    <row r="21" spans="1:10" ht="55.2" x14ac:dyDescent="0.3">
      <c r="A21" s="3" t="s">
        <v>25</v>
      </c>
      <c r="B21" s="3" t="s">
        <v>26</v>
      </c>
      <c r="C21" s="3" t="s">
        <v>27</v>
      </c>
      <c r="D21" s="8" t="s">
        <v>28</v>
      </c>
      <c r="E21" s="8" t="s">
        <v>29</v>
      </c>
      <c r="F21" s="8" t="s">
        <v>30</v>
      </c>
      <c r="G21" s="9">
        <f t="shared" si="0"/>
        <v>250000</v>
      </c>
      <c r="H21" s="10">
        <f>150000+100000</f>
        <v>250000</v>
      </c>
      <c r="I21" s="10">
        <v>0</v>
      </c>
      <c r="J21" s="10">
        <v>0</v>
      </c>
    </row>
    <row r="22" spans="1:10" ht="41.4" hidden="1" x14ac:dyDescent="0.3">
      <c r="A22" s="3" t="s">
        <v>31</v>
      </c>
      <c r="B22" s="3" t="s">
        <v>32</v>
      </c>
      <c r="C22" s="3" t="s">
        <v>33</v>
      </c>
      <c r="D22" s="8" t="s">
        <v>34</v>
      </c>
      <c r="E22" s="8" t="s">
        <v>35</v>
      </c>
      <c r="F22" s="8" t="s">
        <v>36</v>
      </c>
      <c r="G22" s="9">
        <f t="shared" si="0"/>
        <v>0</v>
      </c>
      <c r="H22" s="10"/>
      <c r="I22" s="10">
        <v>0</v>
      </c>
      <c r="J22" s="10">
        <v>0</v>
      </c>
    </row>
    <row r="23" spans="1:10" ht="82.8" hidden="1" x14ac:dyDescent="0.3">
      <c r="A23" s="3" t="s">
        <v>31</v>
      </c>
      <c r="B23" s="3" t="s">
        <v>32</v>
      </c>
      <c r="C23" s="3" t="s">
        <v>33</v>
      </c>
      <c r="D23" s="8" t="s">
        <v>34</v>
      </c>
      <c r="E23" s="8" t="s">
        <v>37</v>
      </c>
      <c r="F23" s="8" t="s">
        <v>38</v>
      </c>
      <c r="G23" s="9">
        <f t="shared" si="0"/>
        <v>0</v>
      </c>
      <c r="H23" s="10"/>
      <c r="I23" s="10">
        <v>0</v>
      </c>
      <c r="J23" s="10">
        <v>0</v>
      </c>
    </row>
    <row r="24" spans="1:10" ht="69" hidden="1" x14ac:dyDescent="0.3">
      <c r="A24" s="3" t="s">
        <v>31</v>
      </c>
      <c r="B24" s="3" t="s">
        <v>32</v>
      </c>
      <c r="C24" s="3" t="s">
        <v>33</v>
      </c>
      <c r="D24" s="8" t="s">
        <v>34</v>
      </c>
      <c r="E24" s="8" t="s">
        <v>39</v>
      </c>
      <c r="F24" s="8" t="s">
        <v>167</v>
      </c>
      <c r="G24" s="9">
        <f t="shared" si="0"/>
        <v>0</v>
      </c>
      <c r="H24" s="10"/>
      <c r="I24" s="10">
        <v>0</v>
      </c>
      <c r="J24" s="10">
        <v>0</v>
      </c>
    </row>
    <row r="25" spans="1:10" ht="55.2" x14ac:dyDescent="0.3">
      <c r="A25" s="14" t="s">
        <v>178</v>
      </c>
      <c r="B25" s="13">
        <v>2170</v>
      </c>
      <c r="C25" s="13" t="s">
        <v>33</v>
      </c>
      <c r="D25" s="8" t="s">
        <v>179</v>
      </c>
      <c r="E25" s="8" t="s">
        <v>29</v>
      </c>
      <c r="F25" s="8" t="s">
        <v>30</v>
      </c>
      <c r="G25" s="9">
        <f t="shared" ref="G25" si="2">H25+I25</f>
        <v>1094700</v>
      </c>
      <c r="H25" s="10"/>
      <c r="I25" s="10">
        <v>1094700</v>
      </c>
      <c r="J25" s="10">
        <v>1094700</v>
      </c>
    </row>
    <row r="26" spans="1:10" ht="41.4" hidden="1" x14ac:dyDescent="0.3">
      <c r="A26" s="3" t="s">
        <v>40</v>
      </c>
      <c r="B26" s="3" t="s">
        <v>41</v>
      </c>
      <c r="C26" s="3" t="s">
        <v>42</v>
      </c>
      <c r="D26" s="8" t="s">
        <v>43</v>
      </c>
      <c r="E26" s="8" t="s">
        <v>44</v>
      </c>
      <c r="F26" s="8" t="s">
        <v>45</v>
      </c>
      <c r="G26" s="9">
        <f t="shared" ref="G26:G31" si="3">H26+I26</f>
        <v>0</v>
      </c>
      <c r="H26" s="10"/>
      <c r="I26" s="10">
        <v>0</v>
      </c>
      <c r="J26" s="10">
        <v>0</v>
      </c>
    </row>
    <row r="27" spans="1:10" ht="41.4" x14ac:dyDescent="0.3">
      <c r="A27" s="14" t="s">
        <v>194</v>
      </c>
      <c r="B27" s="18">
        <v>3112</v>
      </c>
      <c r="C27" s="18" t="s">
        <v>48</v>
      </c>
      <c r="D27" s="8" t="s">
        <v>195</v>
      </c>
      <c r="E27" s="8" t="s">
        <v>52</v>
      </c>
      <c r="F27" s="8" t="s">
        <v>168</v>
      </c>
      <c r="G27" s="9">
        <f t="shared" ref="G27" si="4">H27+I27</f>
        <v>40000</v>
      </c>
      <c r="H27" s="10">
        <v>40000</v>
      </c>
      <c r="I27" s="10">
        <v>0</v>
      </c>
      <c r="J27" s="10">
        <v>0</v>
      </c>
    </row>
    <row r="28" spans="1:10" ht="69" hidden="1" x14ac:dyDescent="0.3">
      <c r="A28" s="3" t="s">
        <v>46</v>
      </c>
      <c r="B28" s="3" t="s">
        <v>47</v>
      </c>
      <c r="C28" s="3" t="s">
        <v>48</v>
      </c>
      <c r="D28" s="8" t="s">
        <v>49</v>
      </c>
      <c r="E28" s="8" t="s">
        <v>50</v>
      </c>
      <c r="F28" s="8" t="s">
        <v>51</v>
      </c>
      <c r="G28" s="9">
        <f t="shared" si="3"/>
        <v>0</v>
      </c>
      <c r="H28" s="10"/>
      <c r="I28" s="10">
        <v>0</v>
      </c>
      <c r="J28" s="10">
        <v>0</v>
      </c>
    </row>
    <row r="29" spans="1:10" ht="55.2" x14ac:dyDescent="0.3">
      <c r="A29" s="3" t="s">
        <v>46</v>
      </c>
      <c r="B29" s="3" t="s">
        <v>47</v>
      </c>
      <c r="C29" s="3" t="s">
        <v>48</v>
      </c>
      <c r="D29" s="8" t="s">
        <v>49</v>
      </c>
      <c r="E29" s="8" t="s">
        <v>52</v>
      </c>
      <c r="F29" s="8" t="s">
        <v>168</v>
      </c>
      <c r="G29" s="9">
        <f t="shared" si="3"/>
        <v>-40000</v>
      </c>
      <c r="H29" s="10">
        <v>-40000</v>
      </c>
      <c r="I29" s="10">
        <v>0</v>
      </c>
      <c r="J29" s="10">
        <v>0</v>
      </c>
    </row>
    <row r="30" spans="1:10" ht="27.6" hidden="1" x14ac:dyDescent="0.3">
      <c r="A30" s="3" t="s">
        <v>53</v>
      </c>
      <c r="B30" s="3" t="s">
        <v>54</v>
      </c>
      <c r="C30" s="3" t="s">
        <v>55</v>
      </c>
      <c r="D30" s="8" t="s">
        <v>56</v>
      </c>
      <c r="E30" s="8" t="s">
        <v>44</v>
      </c>
      <c r="F30" s="8" t="s">
        <v>45</v>
      </c>
      <c r="G30" s="9">
        <f t="shared" si="3"/>
        <v>0</v>
      </c>
      <c r="H30" s="10"/>
      <c r="I30" s="10">
        <v>0</v>
      </c>
      <c r="J30" s="10">
        <v>0</v>
      </c>
    </row>
    <row r="31" spans="1:10" ht="55.2" hidden="1" x14ac:dyDescent="0.3">
      <c r="A31" s="3" t="s">
        <v>53</v>
      </c>
      <c r="B31" s="3" t="s">
        <v>54</v>
      </c>
      <c r="C31" s="3" t="s">
        <v>55</v>
      </c>
      <c r="D31" s="8" t="s">
        <v>56</v>
      </c>
      <c r="E31" s="8" t="s">
        <v>57</v>
      </c>
      <c r="F31" s="8" t="s">
        <v>58</v>
      </c>
      <c r="G31" s="9">
        <f t="shared" si="3"/>
        <v>0</v>
      </c>
      <c r="H31" s="10"/>
      <c r="I31" s="10">
        <v>0</v>
      </c>
      <c r="J31" s="10">
        <v>0</v>
      </c>
    </row>
    <row r="32" spans="1:10" ht="55.2" x14ac:dyDescent="0.3">
      <c r="A32" s="3" t="s">
        <v>59</v>
      </c>
      <c r="B32" s="3" t="s">
        <v>60</v>
      </c>
      <c r="C32" s="3" t="s">
        <v>61</v>
      </c>
      <c r="D32" s="8" t="s">
        <v>62</v>
      </c>
      <c r="E32" s="8" t="s">
        <v>63</v>
      </c>
      <c r="F32" s="8" t="s">
        <v>64</v>
      </c>
      <c r="G32" s="9">
        <f t="shared" ref="G32:G48" si="5">H32+I32</f>
        <v>300000</v>
      </c>
      <c r="H32" s="10">
        <v>300000</v>
      </c>
      <c r="I32" s="10">
        <v>0</v>
      </c>
      <c r="J32" s="10">
        <v>0</v>
      </c>
    </row>
    <row r="33" spans="1:10" ht="55.2" x14ac:dyDescent="0.3">
      <c r="A33" s="3" t="s">
        <v>59</v>
      </c>
      <c r="B33" s="3" t="s">
        <v>60</v>
      </c>
      <c r="C33" s="3" t="s">
        <v>61</v>
      </c>
      <c r="D33" s="8" t="s">
        <v>62</v>
      </c>
      <c r="E33" s="8" t="s">
        <v>65</v>
      </c>
      <c r="F33" s="8" t="s">
        <v>66</v>
      </c>
      <c r="G33" s="9">
        <f t="shared" si="5"/>
        <v>300000</v>
      </c>
      <c r="H33" s="10">
        <v>300000</v>
      </c>
      <c r="I33" s="10">
        <v>0</v>
      </c>
      <c r="J33" s="10">
        <v>0</v>
      </c>
    </row>
    <row r="34" spans="1:10" ht="41.4" x14ac:dyDescent="0.3">
      <c r="A34" s="3" t="s">
        <v>67</v>
      </c>
      <c r="B34" s="3" t="s">
        <v>68</v>
      </c>
      <c r="C34" s="3" t="s">
        <v>61</v>
      </c>
      <c r="D34" s="8" t="s">
        <v>69</v>
      </c>
      <c r="E34" s="8" t="s">
        <v>70</v>
      </c>
      <c r="F34" s="8" t="s">
        <v>71</v>
      </c>
      <c r="G34" s="9">
        <f t="shared" si="5"/>
        <v>264000</v>
      </c>
      <c r="H34" s="10">
        <f>1094700+264000</f>
        <v>1358700</v>
      </c>
      <c r="I34" s="10">
        <v>-1094700</v>
      </c>
      <c r="J34" s="10">
        <v>-1094700</v>
      </c>
    </row>
    <row r="35" spans="1:10" ht="124.2" hidden="1" x14ac:dyDescent="0.3">
      <c r="A35" s="3" t="s">
        <v>72</v>
      </c>
      <c r="B35" s="3" t="s">
        <v>73</v>
      </c>
      <c r="C35" s="3" t="s">
        <v>74</v>
      </c>
      <c r="D35" s="8" t="s">
        <v>75</v>
      </c>
      <c r="E35" s="8" t="s">
        <v>76</v>
      </c>
      <c r="F35" s="8" t="s">
        <v>169</v>
      </c>
      <c r="G35" s="9">
        <f t="shared" si="5"/>
        <v>0</v>
      </c>
      <c r="H35" s="10"/>
      <c r="I35" s="10">
        <v>0</v>
      </c>
      <c r="J35" s="10">
        <v>0</v>
      </c>
    </row>
    <row r="36" spans="1:10" ht="55.2" hidden="1" x14ac:dyDescent="0.3">
      <c r="A36" s="3" t="s">
        <v>77</v>
      </c>
      <c r="B36" s="3" t="s">
        <v>78</v>
      </c>
      <c r="C36" s="3" t="s">
        <v>79</v>
      </c>
      <c r="D36" s="8" t="s">
        <v>80</v>
      </c>
      <c r="E36" s="8" t="s">
        <v>81</v>
      </c>
      <c r="F36" s="8" t="s">
        <v>82</v>
      </c>
      <c r="G36" s="9">
        <f t="shared" si="5"/>
        <v>0</v>
      </c>
      <c r="H36" s="10"/>
      <c r="I36" s="10">
        <v>0</v>
      </c>
      <c r="J36" s="10">
        <v>0</v>
      </c>
    </row>
    <row r="37" spans="1:10" ht="41.4" hidden="1" x14ac:dyDescent="0.3">
      <c r="A37" s="3" t="s">
        <v>83</v>
      </c>
      <c r="B37" s="3" t="s">
        <v>84</v>
      </c>
      <c r="C37" s="3" t="s">
        <v>85</v>
      </c>
      <c r="D37" s="8" t="s">
        <v>86</v>
      </c>
      <c r="E37" s="8" t="s">
        <v>87</v>
      </c>
      <c r="F37" s="8" t="s">
        <v>71</v>
      </c>
      <c r="G37" s="9">
        <f t="shared" si="5"/>
        <v>0</v>
      </c>
      <c r="H37" s="10"/>
      <c r="I37" s="10">
        <v>0</v>
      </c>
      <c r="J37" s="10">
        <v>0</v>
      </c>
    </row>
    <row r="38" spans="1:10" ht="27.6" hidden="1" x14ac:dyDescent="0.3">
      <c r="A38" s="3" t="s">
        <v>88</v>
      </c>
      <c r="B38" s="3" t="s">
        <v>89</v>
      </c>
      <c r="C38" s="3" t="s">
        <v>90</v>
      </c>
      <c r="D38" s="8" t="s">
        <v>91</v>
      </c>
      <c r="E38" s="8" t="s">
        <v>92</v>
      </c>
      <c r="F38" s="8" t="s">
        <v>93</v>
      </c>
      <c r="G38" s="9">
        <f t="shared" si="5"/>
        <v>0</v>
      </c>
      <c r="H38" s="10"/>
      <c r="I38" s="10">
        <v>0</v>
      </c>
      <c r="J38" s="10">
        <v>0</v>
      </c>
    </row>
    <row r="39" spans="1:10" ht="55.2" hidden="1" x14ac:dyDescent="0.3">
      <c r="A39" s="3" t="s">
        <v>94</v>
      </c>
      <c r="B39" s="3" t="s">
        <v>95</v>
      </c>
      <c r="C39" s="3" t="s">
        <v>96</v>
      </c>
      <c r="D39" s="8" t="s">
        <v>97</v>
      </c>
      <c r="E39" s="8" t="s">
        <v>81</v>
      </c>
      <c r="F39" s="8" t="s">
        <v>82</v>
      </c>
      <c r="G39" s="9">
        <f t="shared" si="5"/>
        <v>0</v>
      </c>
      <c r="H39" s="10"/>
      <c r="I39" s="10"/>
      <c r="J39" s="10"/>
    </row>
    <row r="40" spans="1:10" ht="27.6" hidden="1" x14ac:dyDescent="0.3">
      <c r="A40" s="3" t="s">
        <v>98</v>
      </c>
      <c r="B40" s="3" t="s">
        <v>99</v>
      </c>
      <c r="C40" s="3" t="s">
        <v>96</v>
      </c>
      <c r="D40" s="8" t="s">
        <v>100</v>
      </c>
      <c r="E40" s="8" t="s">
        <v>165</v>
      </c>
      <c r="F40" s="8" t="s">
        <v>166</v>
      </c>
      <c r="G40" s="9">
        <f t="shared" si="5"/>
        <v>0</v>
      </c>
      <c r="H40" s="10"/>
      <c r="I40" s="10">
        <v>0</v>
      </c>
      <c r="J40" s="10">
        <v>0</v>
      </c>
    </row>
    <row r="41" spans="1:10" ht="27.6" hidden="1" x14ac:dyDescent="0.3">
      <c r="A41" s="3" t="s">
        <v>101</v>
      </c>
      <c r="B41" s="3" t="s">
        <v>102</v>
      </c>
      <c r="C41" s="3" t="s">
        <v>96</v>
      </c>
      <c r="D41" s="8" t="s">
        <v>103</v>
      </c>
      <c r="E41" s="8" t="s">
        <v>104</v>
      </c>
      <c r="F41" s="8" t="s">
        <v>105</v>
      </c>
      <c r="G41" s="9">
        <f t="shared" si="5"/>
        <v>0</v>
      </c>
      <c r="H41" s="10"/>
      <c r="I41" s="10">
        <v>0</v>
      </c>
      <c r="J41" s="10">
        <v>0</v>
      </c>
    </row>
    <row r="42" spans="1:10" ht="55.2" hidden="1" x14ac:dyDescent="0.3">
      <c r="A42" s="3" t="s">
        <v>106</v>
      </c>
      <c r="B42" s="3" t="s">
        <v>107</v>
      </c>
      <c r="C42" s="3" t="s">
        <v>19</v>
      </c>
      <c r="D42" s="8" t="s">
        <v>108</v>
      </c>
      <c r="E42" s="8" t="s">
        <v>109</v>
      </c>
      <c r="F42" s="8" t="s">
        <v>170</v>
      </c>
      <c r="G42" s="9">
        <f t="shared" si="5"/>
        <v>0</v>
      </c>
      <c r="H42" s="10"/>
      <c r="I42" s="10">
        <v>0</v>
      </c>
      <c r="J42" s="10">
        <v>0</v>
      </c>
    </row>
    <row r="43" spans="1:10" ht="41.4" x14ac:dyDescent="0.3">
      <c r="A43" s="3" t="s">
        <v>110</v>
      </c>
      <c r="B43" s="3" t="s">
        <v>111</v>
      </c>
      <c r="C43" s="3" t="s">
        <v>112</v>
      </c>
      <c r="D43" s="8" t="s">
        <v>113</v>
      </c>
      <c r="E43" s="8" t="s">
        <v>114</v>
      </c>
      <c r="F43" s="8" t="s">
        <v>169</v>
      </c>
      <c r="G43" s="9">
        <f t="shared" si="5"/>
        <v>104100</v>
      </c>
      <c r="H43" s="10">
        <v>104100</v>
      </c>
      <c r="I43" s="10">
        <v>0</v>
      </c>
      <c r="J43" s="10">
        <v>0</v>
      </c>
    </row>
    <row r="44" spans="1:10" ht="41.4" x14ac:dyDescent="0.3">
      <c r="A44" s="3" t="s">
        <v>115</v>
      </c>
      <c r="B44" s="3" t="s">
        <v>116</v>
      </c>
      <c r="C44" s="3" t="s">
        <v>117</v>
      </c>
      <c r="D44" s="8" t="s">
        <v>118</v>
      </c>
      <c r="E44" s="8" t="s">
        <v>119</v>
      </c>
      <c r="F44" s="8" t="s">
        <v>203</v>
      </c>
      <c r="G44" s="9">
        <f t="shared" si="5"/>
        <v>92617</v>
      </c>
      <c r="H44" s="10">
        <v>92617</v>
      </c>
      <c r="I44" s="10">
        <v>0</v>
      </c>
      <c r="J44" s="10">
        <v>0</v>
      </c>
    </row>
    <row r="45" spans="1:10" ht="69" hidden="1" x14ac:dyDescent="0.3">
      <c r="A45" s="13">
        <v>118240</v>
      </c>
      <c r="B45" s="13">
        <v>8240</v>
      </c>
      <c r="C45" s="14" t="s">
        <v>117</v>
      </c>
      <c r="D45" s="8" t="s">
        <v>180</v>
      </c>
      <c r="E45" s="8" t="s">
        <v>181</v>
      </c>
      <c r="F45" s="5" t="s">
        <v>182</v>
      </c>
      <c r="G45" s="9">
        <f t="shared" ref="G45" si="6">H45+I45</f>
        <v>0</v>
      </c>
      <c r="H45" s="10"/>
      <c r="I45" s="10">
        <v>0</v>
      </c>
      <c r="J45" s="10">
        <v>0</v>
      </c>
    </row>
    <row r="46" spans="1:10" ht="55.2" x14ac:dyDescent="0.3">
      <c r="A46" s="14" t="s">
        <v>192</v>
      </c>
      <c r="B46" s="13">
        <v>8240</v>
      </c>
      <c r="C46" s="14" t="s">
        <v>117</v>
      </c>
      <c r="D46" s="8" t="s">
        <v>180</v>
      </c>
      <c r="E46" s="8" t="s">
        <v>196</v>
      </c>
      <c r="F46" s="8" t="s">
        <v>197</v>
      </c>
      <c r="G46" s="9">
        <f t="shared" ref="G46" si="7">H46+I46</f>
        <v>100000</v>
      </c>
      <c r="H46" s="10">
        <v>100000</v>
      </c>
      <c r="I46" s="10">
        <v>0</v>
      </c>
      <c r="J46" s="10">
        <v>0</v>
      </c>
    </row>
    <row r="47" spans="1:10" ht="55.2" hidden="1" x14ac:dyDescent="0.3">
      <c r="A47" s="3" t="s">
        <v>120</v>
      </c>
      <c r="B47" s="3" t="s">
        <v>121</v>
      </c>
      <c r="C47" s="3" t="s">
        <v>122</v>
      </c>
      <c r="D47" s="8" t="s">
        <v>123</v>
      </c>
      <c r="E47" s="8" t="s">
        <v>124</v>
      </c>
      <c r="F47" s="8" t="s">
        <v>125</v>
      </c>
      <c r="G47" s="9">
        <f t="shared" si="5"/>
        <v>0</v>
      </c>
      <c r="H47" s="10">
        <v>0</v>
      </c>
      <c r="I47" s="10"/>
      <c r="J47" s="10">
        <v>0</v>
      </c>
    </row>
    <row r="48" spans="1:10" ht="27.6" x14ac:dyDescent="0.3">
      <c r="A48" s="3" t="s">
        <v>126</v>
      </c>
      <c r="B48" s="3" t="s">
        <v>127</v>
      </c>
      <c r="C48" s="3" t="s">
        <v>128</v>
      </c>
      <c r="D48" s="8" t="s">
        <v>129</v>
      </c>
      <c r="E48" s="8" t="s">
        <v>130</v>
      </c>
      <c r="F48" s="8" t="s">
        <v>176</v>
      </c>
      <c r="G48" s="9">
        <f t="shared" si="5"/>
        <v>120000</v>
      </c>
      <c r="H48" s="10">
        <v>0</v>
      </c>
      <c r="I48" s="10">
        <v>120000</v>
      </c>
      <c r="J48" s="10">
        <v>0</v>
      </c>
    </row>
    <row r="49" spans="1:10" ht="41.4" hidden="1" x14ac:dyDescent="0.3">
      <c r="A49" s="4" t="s">
        <v>131</v>
      </c>
      <c r="B49" s="4" t="s">
        <v>15</v>
      </c>
      <c r="C49" s="4" t="s">
        <v>15</v>
      </c>
      <c r="D49" s="5" t="s">
        <v>157</v>
      </c>
      <c r="E49" s="5" t="s">
        <v>15</v>
      </c>
      <c r="F49" s="5" t="s">
        <v>15</v>
      </c>
      <c r="G49" s="6">
        <f>G50</f>
        <v>0</v>
      </c>
      <c r="H49" s="7">
        <f>H50</f>
        <v>0</v>
      </c>
      <c r="I49" s="7">
        <f>I50</f>
        <v>0</v>
      </c>
      <c r="J49" s="7">
        <f>J50</f>
        <v>0</v>
      </c>
    </row>
    <row r="50" spans="1:10" ht="41.4" hidden="1" x14ac:dyDescent="0.3">
      <c r="A50" s="4" t="s">
        <v>132</v>
      </c>
      <c r="B50" s="4" t="s">
        <v>15</v>
      </c>
      <c r="C50" s="4" t="s">
        <v>15</v>
      </c>
      <c r="D50" s="5" t="s">
        <v>160</v>
      </c>
      <c r="E50" s="5" t="s">
        <v>15</v>
      </c>
      <c r="F50" s="5" t="s">
        <v>15</v>
      </c>
      <c r="G50" s="6">
        <f>H50+I50</f>
        <v>0</v>
      </c>
      <c r="H50" s="7">
        <f>SUM(H51:H55)</f>
        <v>0</v>
      </c>
      <c r="I50" s="7">
        <f t="shared" ref="I50:J50" si="8">SUM(I51:I55)</f>
        <v>0</v>
      </c>
      <c r="J50" s="7">
        <f t="shared" si="8"/>
        <v>0</v>
      </c>
    </row>
    <row r="51" spans="1:10" ht="41.4" hidden="1" x14ac:dyDescent="0.3">
      <c r="A51" s="3" t="s">
        <v>133</v>
      </c>
      <c r="B51" s="3" t="s">
        <v>134</v>
      </c>
      <c r="C51" s="3" t="s">
        <v>135</v>
      </c>
      <c r="D51" s="8" t="s">
        <v>136</v>
      </c>
      <c r="E51" s="8" t="s">
        <v>137</v>
      </c>
      <c r="F51" s="8" t="s">
        <v>171</v>
      </c>
      <c r="G51" s="9">
        <f>H51+I51</f>
        <v>0</v>
      </c>
      <c r="H51" s="10"/>
      <c r="I51" s="10">
        <v>0</v>
      </c>
      <c r="J51" s="10">
        <v>0</v>
      </c>
    </row>
    <row r="52" spans="1:10" ht="55.2" hidden="1" x14ac:dyDescent="0.3">
      <c r="A52" s="3" t="s">
        <v>133</v>
      </c>
      <c r="B52" s="3" t="s">
        <v>134</v>
      </c>
      <c r="C52" s="3" t="s">
        <v>135</v>
      </c>
      <c r="D52" s="8" t="s">
        <v>136</v>
      </c>
      <c r="E52" s="8" t="s">
        <v>138</v>
      </c>
      <c r="F52" s="8" t="s">
        <v>172</v>
      </c>
      <c r="G52" s="9">
        <f t="shared" ref="G52:G55" si="9">H52+I52</f>
        <v>0</v>
      </c>
      <c r="H52" s="10"/>
      <c r="I52" s="10">
        <v>0</v>
      </c>
      <c r="J52" s="10">
        <v>0</v>
      </c>
    </row>
    <row r="53" spans="1:10" ht="41.4" hidden="1" x14ac:dyDescent="0.3">
      <c r="A53" s="3" t="s">
        <v>133</v>
      </c>
      <c r="B53" s="3" t="s">
        <v>134</v>
      </c>
      <c r="C53" s="3" t="s">
        <v>135</v>
      </c>
      <c r="D53" s="8" t="s">
        <v>136</v>
      </c>
      <c r="E53" s="8" t="s">
        <v>139</v>
      </c>
      <c r="F53" s="8" t="s">
        <v>173</v>
      </c>
      <c r="G53" s="9">
        <f t="shared" si="9"/>
        <v>0</v>
      </c>
      <c r="H53" s="10"/>
      <c r="I53" s="10">
        <v>0</v>
      </c>
      <c r="J53" s="10">
        <v>0</v>
      </c>
    </row>
    <row r="54" spans="1:10" ht="55.2" hidden="1" x14ac:dyDescent="0.3">
      <c r="A54" s="3" t="s">
        <v>133</v>
      </c>
      <c r="B54" s="3" t="s">
        <v>134</v>
      </c>
      <c r="C54" s="3" t="s">
        <v>135</v>
      </c>
      <c r="D54" s="8" t="s">
        <v>136</v>
      </c>
      <c r="E54" s="8" t="s">
        <v>140</v>
      </c>
      <c r="F54" s="8" t="s">
        <v>174</v>
      </c>
      <c r="G54" s="9">
        <f t="shared" si="9"/>
        <v>0</v>
      </c>
      <c r="H54" s="10"/>
      <c r="I54" s="10">
        <v>0</v>
      </c>
      <c r="J54" s="10">
        <v>0</v>
      </c>
    </row>
    <row r="55" spans="1:10" ht="41.4" hidden="1" x14ac:dyDescent="0.3">
      <c r="A55" s="3" t="s">
        <v>141</v>
      </c>
      <c r="B55" s="3" t="s">
        <v>142</v>
      </c>
      <c r="C55" s="3" t="s">
        <v>143</v>
      </c>
      <c r="D55" s="8" t="s">
        <v>144</v>
      </c>
      <c r="E55" s="8" t="s">
        <v>145</v>
      </c>
      <c r="F55" s="8" t="s">
        <v>175</v>
      </c>
      <c r="G55" s="9">
        <f t="shared" si="9"/>
        <v>0</v>
      </c>
      <c r="H55" s="10"/>
      <c r="I55" s="10">
        <v>0</v>
      </c>
      <c r="J55" s="10">
        <v>0</v>
      </c>
    </row>
    <row r="56" spans="1:10" ht="27.6" x14ac:dyDescent="0.3">
      <c r="A56" s="4" t="s">
        <v>146</v>
      </c>
      <c r="B56" s="4" t="s">
        <v>15</v>
      </c>
      <c r="C56" s="4" t="s">
        <v>15</v>
      </c>
      <c r="D56" s="5" t="s">
        <v>158</v>
      </c>
      <c r="E56" s="5" t="s">
        <v>15</v>
      </c>
      <c r="F56" s="5" t="s">
        <v>15</v>
      </c>
      <c r="G56" s="6">
        <f>H56+I56</f>
        <v>1499000</v>
      </c>
      <c r="H56" s="7">
        <f t="shared" ref="H56:J56" si="10">H57</f>
        <v>1499000</v>
      </c>
      <c r="I56" s="7">
        <f t="shared" si="10"/>
        <v>0</v>
      </c>
      <c r="J56" s="7">
        <f t="shared" si="10"/>
        <v>0</v>
      </c>
    </row>
    <row r="57" spans="1:10" ht="27.6" x14ac:dyDescent="0.3">
      <c r="A57" s="4" t="s">
        <v>147</v>
      </c>
      <c r="B57" s="4" t="s">
        <v>15</v>
      </c>
      <c r="C57" s="4" t="s">
        <v>15</v>
      </c>
      <c r="D57" s="5" t="s">
        <v>159</v>
      </c>
      <c r="E57" s="5" t="s">
        <v>15</v>
      </c>
      <c r="F57" s="5" t="s">
        <v>15</v>
      </c>
      <c r="G57" s="9">
        <f>H57+I57</f>
        <v>1499000</v>
      </c>
      <c r="H57" s="7">
        <f>SUM(H58:H68)</f>
        <v>1499000</v>
      </c>
      <c r="I57" s="7">
        <f t="shared" ref="I57:J57" si="11">SUM(I58:I68)</f>
        <v>0</v>
      </c>
      <c r="J57" s="7">
        <f t="shared" si="11"/>
        <v>0</v>
      </c>
    </row>
    <row r="58" spans="1:10" ht="27.6" x14ac:dyDescent="0.3">
      <c r="A58" s="3" t="s">
        <v>148</v>
      </c>
      <c r="B58" s="3" t="s">
        <v>149</v>
      </c>
      <c r="C58" s="3" t="s">
        <v>18</v>
      </c>
      <c r="D58" s="8" t="s">
        <v>150</v>
      </c>
      <c r="E58" s="8" t="s">
        <v>199</v>
      </c>
      <c r="F58" s="8" t="s">
        <v>198</v>
      </c>
      <c r="G58" s="9">
        <f>H58+I58</f>
        <v>100000</v>
      </c>
      <c r="H58" s="10">
        <v>100000</v>
      </c>
      <c r="I58" s="10">
        <v>0</v>
      </c>
      <c r="J58" s="10">
        <v>0</v>
      </c>
    </row>
    <row r="59" spans="1:10" ht="82.8" x14ac:dyDescent="0.3">
      <c r="A59" s="13">
        <v>3719800</v>
      </c>
      <c r="B59" s="13">
        <v>9800</v>
      </c>
      <c r="C59" s="14" t="s">
        <v>18</v>
      </c>
      <c r="D59" s="8" t="s">
        <v>183</v>
      </c>
      <c r="E59" s="8" t="s">
        <v>191</v>
      </c>
      <c r="F59" s="25" t="s">
        <v>184</v>
      </c>
      <c r="G59" s="9">
        <f t="shared" ref="G59:G68" si="12">H59+I59</f>
        <v>100000</v>
      </c>
      <c r="H59" s="10">
        <v>100000</v>
      </c>
      <c r="I59" s="10"/>
      <c r="J59" s="10"/>
    </row>
    <row r="60" spans="1:10" ht="41.4" x14ac:dyDescent="0.3">
      <c r="A60" s="13">
        <v>3719800</v>
      </c>
      <c r="B60" s="13">
        <v>9800</v>
      </c>
      <c r="C60" s="14" t="s">
        <v>18</v>
      </c>
      <c r="D60" s="8" t="s">
        <v>183</v>
      </c>
      <c r="E60" s="8" t="s">
        <v>201</v>
      </c>
      <c r="F60" s="8" t="s">
        <v>200</v>
      </c>
      <c r="G60" s="9">
        <f t="shared" si="12"/>
        <v>49000</v>
      </c>
      <c r="H60" s="10">
        <v>49000</v>
      </c>
      <c r="I60" s="10"/>
      <c r="J60" s="10"/>
    </row>
    <row r="61" spans="1:10" ht="96.6" x14ac:dyDescent="0.3">
      <c r="A61" s="13">
        <v>3719800</v>
      </c>
      <c r="B61" s="13">
        <v>9800</v>
      </c>
      <c r="C61" s="14" t="s">
        <v>18</v>
      </c>
      <c r="D61" s="8" t="s">
        <v>183</v>
      </c>
      <c r="E61" s="8" t="s">
        <v>190</v>
      </c>
      <c r="F61" s="25" t="s">
        <v>185</v>
      </c>
      <c r="G61" s="9">
        <f t="shared" si="12"/>
        <v>50000</v>
      </c>
      <c r="H61" s="10">
        <v>50000</v>
      </c>
      <c r="I61" s="10"/>
      <c r="J61" s="10"/>
    </row>
    <row r="62" spans="1:10" ht="82.8" x14ac:dyDescent="0.3">
      <c r="A62" s="13">
        <v>3719800</v>
      </c>
      <c r="B62" s="13">
        <v>9800</v>
      </c>
      <c r="C62" s="14" t="s">
        <v>18</v>
      </c>
      <c r="D62" s="8" t="s">
        <v>183</v>
      </c>
      <c r="E62" s="8" t="s">
        <v>193</v>
      </c>
      <c r="F62" s="8" t="s">
        <v>202</v>
      </c>
      <c r="G62" s="9">
        <f t="shared" si="12"/>
        <v>1000000</v>
      </c>
      <c r="H62" s="10">
        <v>1000000</v>
      </c>
      <c r="I62" s="10"/>
      <c r="J62" s="10"/>
    </row>
    <row r="63" spans="1:10" ht="69" x14ac:dyDescent="0.3">
      <c r="A63" s="13">
        <v>3719800</v>
      </c>
      <c r="B63" s="13">
        <v>9800</v>
      </c>
      <c r="C63" s="14" t="s">
        <v>18</v>
      </c>
      <c r="D63" s="8" t="s">
        <v>183</v>
      </c>
      <c r="E63" s="8" t="s">
        <v>188</v>
      </c>
      <c r="F63" s="25" t="s">
        <v>189</v>
      </c>
      <c r="G63" s="9">
        <f t="shared" si="12"/>
        <v>150000</v>
      </c>
      <c r="H63" s="10">
        <v>150000</v>
      </c>
      <c r="I63" s="10"/>
      <c r="J63" s="10"/>
    </row>
    <row r="64" spans="1:10" ht="69" x14ac:dyDescent="0.3">
      <c r="A64" s="13">
        <v>3719800</v>
      </c>
      <c r="B64" s="13">
        <v>9800</v>
      </c>
      <c r="C64" s="14" t="s">
        <v>18</v>
      </c>
      <c r="D64" s="8" t="s">
        <v>183</v>
      </c>
      <c r="E64" s="8" t="s">
        <v>187</v>
      </c>
      <c r="F64" s="25" t="s">
        <v>186</v>
      </c>
      <c r="G64" s="9">
        <f t="shared" si="12"/>
        <v>50000</v>
      </c>
      <c r="H64" s="10">
        <v>50000</v>
      </c>
      <c r="I64" s="10"/>
      <c r="J64" s="10"/>
    </row>
    <row r="65" spans="1:10" hidden="1" x14ac:dyDescent="0.3">
      <c r="A65" s="13"/>
      <c r="B65" s="13"/>
      <c r="C65" s="14"/>
      <c r="D65" s="8"/>
      <c r="E65" s="8"/>
      <c r="F65" s="5"/>
      <c r="G65" s="9">
        <f t="shared" si="12"/>
        <v>0</v>
      </c>
      <c r="H65" s="10"/>
      <c r="I65" s="10"/>
      <c r="J65" s="10"/>
    </row>
    <row r="66" spans="1:10" hidden="1" x14ac:dyDescent="0.3">
      <c r="A66" s="13"/>
      <c r="B66" s="13"/>
      <c r="C66" s="14"/>
      <c r="D66" s="8"/>
      <c r="E66" s="8"/>
      <c r="F66" s="5"/>
      <c r="G66" s="9">
        <f t="shared" si="12"/>
        <v>0</v>
      </c>
      <c r="H66" s="10"/>
      <c r="I66" s="10"/>
      <c r="J66" s="10"/>
    </row>
    <row r="67" spans="1:10" hidden="1" x14ac:dyDescent="0.3">
      <c r="A67" s="13"/>
      <c r="B67" s="13"/>
      <c r="C67" s="14"/>
      <c r="D67" s="8"/>
      <c r="E67" s="8"/>
      <c r="F67" s="5"/>
      <c r="G67" s="9">
        <f t="shared" si="12"/>
        <v>0</v>
      </c>
      <c r="H67" s="10"/>
      <c r="I67" s="10"/>
      <c r="J67" s="10"/>
    </row>
    <row r="68" spans="1:10" hidden="1" x14ac:dyDescent="0.3">
      <c r="A68" s="13"/>
      <c r="B68" s="13"/>
      <c r="C68" s="13"/>
      <c r="D68" s="8"/>
      <c r="E68" s="8"/>
      <c r="F68" s="5"/>
      <c r="G68" s="9">
        <f t="shared" si="12"/>
        <v>0</v>
      </c>
      <c r="H68" s="10"/>
      <c r="I68" s="10"/>
      <c r="J68" s="10"/>
    </row>
    <row r="69" spans="1:10" x14ac:dyDescent="0.3">
      <c r="A69" s="11" t="s">
        <v>152</v>
      </c>
      <c r="B69" s="11" t="s">
        <v>152</v>
      </c>
      <c r="C69" s="11" t="s">
        <v>152</v>
      </c>
      <c r="D69" s="12" t="s">
        <v>151</v>
      </c>
      <c r="E69" s="12" t="s">
        <v>152</v>
      </c>
      <c r="F69" s="12" t="s">
        <v>152</v>
      </c>
      <c r="G69" s="6">
        <f>G15+G49+G56</f>
        <v>4124417</v>
      </c>
      <c r="H69" s="6">
        <f t="shared" ref="H69:J69" si="13">H15+H49+H56</f>
        <v>4004417</v>
      </c>
      <c r="I69" s="6">
        <f t="shared" si="13"/>
        <v>120000</v>
      </c>
      <c r="J69" s="6">
        <f t="shared" si="13"/>
        <v>0</v>
      </c>
    </row>
    <row r="71" spans="1:10" x14ac:dyDescent="0.3">
      <c r="A71" s="22"/>
      <c r="B71" s="22"/>
      <c r="C71" s="22"/>
      <c r="D71" s="22"/>
      <c r="E71" s="22"/>
      <c r="F71" s="22"/>
      <c r="G71" s="22"/>
      <c r="H71" s="22"/>
      <c r="I71" s="22"/>
      <c r="J71" s="22"/>
    </row>
    <row r="72" spans="1:10" s="26" customFormat="1" ht="18" x14ac:dyDescent="0.35">
      <c r="C72" s="27" t="s">
        <v>161</v>
      </c>
      <c r="D72" s="27"/>
      <c r="G72" s="28" t="s">
        <v>162</v>
      </c>
      <c r="H72" s="28"/>
    </row>
  </sheetData>
  <autoFilter ref="A14:J69">
    <filterColumn colId="6">
      <filters>
        <filter val="1 000 000,00"/>
        <filter val="1 094 700,00"/>
        <filter val="1 499 000,00"/>
        <filter val="100 000,00"/>
        <filter val="104 100,00"/>
        <filter val="120 000,00"/>
        <filter val="150 000,00"/>
        <filter val="2 625 417,00"/>
        <filter val="250 000,00"/>
        <filter val="264 000,00"/>
        <filter val="300 000,00"/>
        <filter val="4 124 417,00"/>
        <filter val="40 000,00"/>
        <filter val="-40 000,00"/>
        <filter val="49 000,00"/>
        <filter val="50 000,00"/>
        <filter val="92 617,00"/>
      </filters>
    </filterColumn>
  </autoFilter>
  <mergeCells count="17">
    <mergeCell ref="C72:D72"/>
    <mergeCell ref="G72:H72"/>
    <mergeCell ref="A71:J71"/>
    <mergeCell ref="A8:J8"/>
    <mergeCell ref="A12:A13"/>
    <mergeCell ref="B12:B13"/>
    <mergeCell ref="C12:C13"/>
    <mergeCell ref="D12:D13"/>
    <mergeCell ref="E12:E13"/>
    <mergeCell ref="F12:F13"/>
    <mergeCell ref="G12:G13"/>
    <mergeCell ref="H12:H13"/>
    <mergeCell ref="I12:J12"/>
    <mergeCell ref="I2:J2"/>
    <mergeCell ref="I3:J3"/>
    <mergeCell ref="I4:J4"/>
    <mergeCell ref="I5:J5"/>
  </mergeCells>
  <printOptions horizontalCentered="1"/>
  <pageMargins left="0.19685039370078741" right="0.19685039370078741" top="0.98425196850393704" bottom="0.39370078740157483" header="0" footer="0"/>
  <pageSetup paperSize="9" scale="72"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Аркуш1</vt:lpstr>
      <vt:lpstr>Аркуш1!Заголовки_для_печати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2026-03-09T09:00:46Z</cp:lastPrinted>
  <dcterms:created xsi:type="dcterms:W3CDTF">2025-12-19T08:13:03Z</dcterms:created>
  <dcterms:modified xsi:type="dcterms:W3CDTF">2026-03-12T12:33:34Z</dcterms:modified>
</cp:coreProperties>
</file>